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7496" windowHeight="11016" firstSheet="3" activeTab="6"/>
  </bookViews>
  <sheets>
    <sheet name="Д.Надіївський ЗЗСО" sheetId="28" r:id="rId1"/>
    <sheet name="Попельнастівський ЗЗСО" sheetId="30" r:id="rId2"/>
    <sheet name="Куколівський ЗЗСО" sheetId="31" r:id="rId3"/>
    <sheet name="Олександрівський ЗЗСО" sheetId="39" r:id="rId4"/>
    <sheet name="Ульянівський ЗЗСО" sheetId="42" r:id="rId5"/>
    <sheet name="Ч.Кам&quot;янський ЗЗСО" sheetId="44" r:id="rId6"/>
    <sheet name="Щасливська філія" sheetId="48" r:id="rId7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30"/>
  <c r="D52"/>
  <c r="D51" i="48"/>
  <c r="C51"/>
  <c r="D54" i="39"/>
  <c r="C54"/>
  <c r="D52" i="42"/>
  <c r="C52"/>
  <c r="D39" i="39"/>
  <c r="C39"/>
  <c r="C25" i="28"/>
  <c r="D25" i="39"/>
  <c r="E8" i="48" l="1"/>
  <c r="E9"/>
  <c r="E10"/>
  <c r="E11"/>
  <c r="E12"/>
  <c r="E13"/>
  <c r="E14"/>
  <c r="E15"/>
  <c r="E16"/>
  <c r="E17"/>
  <c r="E18"/>
  <c r="E19"/>
  <c r="E20"/>
  <c r="E21"/>
  <c r="E22"/>
  <c r="E23"/>
  <c r="E24"/>
  <c r="E7"/>
  <c r="E8" i="44"/>
  <c r="E9"/>
  <c r="E10"/>
  <c r="E11"/>
  <c r="E12"/>
  <c r="E13"/>
  <c r="E14"/>
  <c r="E15"/>
  <c r="E16"/>
  <c r="E17"/>
  <c r="E18"/>
  <c r="E19"/>
  <c r="E20"/>
  <c r="E21"/>
  <c r="E22"/>
  <c r="E23"/>
  <c r="E24"/>
  <c r="E7"/>
  <c r="E8" i="42"/>
  <c r="E9"/>
  <c r="E10"/>
  <c r="E11"/>
  <c r="E12"/>
  <c r="E13"/>
  <c r="E14"/>
  <c r="E15"/>
  <c r="E16"/>
  <c r="E17"/>
  <c r="E18"/>
  <c r="E19"/>
  <c r="E20"/>
  <c r="E21"/>
  <c r="E22"/>
  <c r="E23"/>
  <c r="E24"/>
  <c r="E7"/>
  <c r="E8" i="39"/>
  <c r="E9"/>
  <c r="E10"/>
  <c r="E11"/>
  <c r="E12"/>
  <c r="E13"/>
  <c r="E14"/>
  <c r="E15"/>
  <c r="E16"/>
  <c r="E17"/>
  <c r="E18"/>
  <c r="E19"/>
  <c r="E20"/>
  <c r="E21"/>
  <c r="E22"/>
  <c r="E23"/>
  <c r="E24"/>
  <c r="E7"/>
  <c r="E9" i="31"/>
  <c r="E8"/>
  <c r="E10"/>
  <c r="E11"/>
  <c r="E12"/>
  <c r="E13"/>
  <c r="E14"/>
  <c r="E15"/>
  <c r="E16"/>
  <c r="E17"/>
  <c r="E18"/>
  <c r="E19"/>
  <c r="E20"/>
  <c r="E21"/>
  <c r="E22"/>
  <c r="E23"/>
  <c r="E24"/>
  <c r="E7"/>
  <c r="E8" i="30"/>
  <c r="E9"/>
  <c r="E10"/>
  <c r="E11"/>
  <c r="E12"/>
  <c r="E13"/>
  <c r="E14"/>
  <c r="E15"/>
  <c r="E16"/>
  <c r="E17"/>
  <c r="E18"/>
  <c r="E19"/>
  <c r="E20"/>
  <c r="E21"/>
  <c r="E22"/>
  <c r="E23"/>
  <c r="E24"/>
  <c r="E7"/>
  <c r="E8" i="28"/>
  <c r="E9"/>
  <c r="E10"/>
  <c r="E11"/>
  <c r="E12"/>
  <c r="E13"/>
  <c r="E14"/>
  <c r="E15"/>
  <c r="E16"/>
  <c r="E17"/>
  <c r="E18"/>
  <c r="E19"/>
  <c r="E20"/>
  <c r="E21"/>
  <c r="E22"/>
  <c r="E23"/>
  <c r="E24"/>
  <c r="E7"/>
  <c r="C51" i="30"/>
  <c r="C50" i="44" l="1"/>
  <c r="C75" l="1"/>
  <c r="D50"/>
  <c r="C76" i="48"/>
  <c r="C75" i="31"/>
  <c r="C76" i="30"/>
  <c r="C75" i="28"/>
  <c r="C78" i="39"/>
  <c r="C76" i="42" l="1"/>
  <c r="D25" i="48"/>
  <c r="D25" i="44"/>
  <c r="D25" i="42"/>
  <c r="D25" i="31"/>
  <c r="D25" i="30"/>
  <c r="D25" i="28"/>
  <c r="D37" i="48" l="1"/>
  <c r="C37"/>
  <c r="D37" i="44"/>
  <c r="C37"/>
  <c r="D39" i="42"/>
  <c r="C39"/>
  <c r="C50" i="31"/>
  <c r="D50"/>
  <c r="C37"/>
  <c r="D37"/>
  <c r="C38" i="30"/>
  <c r="D38"/>
  <c r="C51" i="28"/>
  <c r="D51"/>
  <c r="D37"/>
  <c r="C37"/>
  <c r="C25" i="48" l="1"/>
  <c r="C25" i="31"/>
  <c r="C25" i="30"/>
  <c r="E25" i="48" l="1"/>
  <c r="E25" i="31"/>
  <c r="E25" i="30"/>
  <c r="E25" i="28"/>
  <c r="C25" i="39"/>
  <c r="C25" i="44"/>
  <c r="C25" i="42"/>
  <c r="E25" i="44" l="1"/>
  <c r="E25" i="42"/>
  <c r="E25" i="39"/>
</calcChain>
</file>

<file path=xl/sharedStrings.xml><?xml version="1.0" encoding="utf-8"?>
<sst xmlns="http://schemas.openxmlformats.org/spreadsheetml/2006/main" count="514" uniqueCount="64">
  <si>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</si>
  <si>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</si>
  <si>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</si>
  <si>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</si>
  <si>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</si>
  <si>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</si>
  <si>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</si>
  <si>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</si>
  <si>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</si>
  <si>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</si>
  <si>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</si>
  <si>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</si>
  <si>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</si>
  <si>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</si>
  <si>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</si>
  <si>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</si>
  <si>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</si>
  <si>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</si>
  <si>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</si>
  <si>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</si>
  <si>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</si>
  <si>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</si>
  <si>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</si>
  <si>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</si>
  <si>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</si>
  <si>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</si>
  <si>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</si>
  <si>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</si>
  <si>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</si>
  <si>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</si>
  <si>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</si>
  <si>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</si>
  <si>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</si>
  <si>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</si>
  <si>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</si>
  <si>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</si>
  <si>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</si>
  <si>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</si>
  <si>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</si>
  <si>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</si>
  <si>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</si>
  <si>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</si>
  <si>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</si>
  <si>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</si>
  <si>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</si>
  <si>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</si>
  <si>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</si>
  <si>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Оприбуткування втраченої літератури</t>
  </si>
  <si>
    <t>3110-2210</t>
  </si>
  <si>
    <t xml:space="preserve">Сума коштів, отриманих з інших джерел, не заборонених чинним законодавством: </t>
  </si>
  <si>
    <t>Сума коштів, отриманих з інших джерел, не заборонених чинним законодавством:</t>
  </si>
  <si>
    <t>Інформація про перелік товарів,робіт і послуг отриманих як благодійна допомога</t>
  </si>
  <si>
    <t xml:space="preserve">Інформація про перелік товарів,робіт і послуг отриманих як благодійна допомога </t>
  </si>
  <si>
    <t xml:space="preserve">Медикаменти та перевязувальні матеріали </t>
  </si>
  <si>
    <t>Добронадіївський заклад загальної середньої освіти І-ІІІ ступенів Попельнастівської сільської ради Олександрійського району Кіровоградської області</t>
  </si>
  <si>
    <t>Попельнастівський заклад загальної середньої освіти І-ІІІ ступенів Попельнастівської сільської ради Олександрійського району Кіровоградської області</t>
  </si>
  <si>
    <t>Куколівський заклад загальної середньої освіти І-ІІ ступенів - заклад дошкільної освіти Попельнастівської сільської ради Олександрійського району Кіровоградської області</t>
  </si>
  <si>
    <t>Олександрівський заклад загальної середньої освіти І-ІІІ ступенів Попельнастівської сільської ради Олександрійського району Кіровоградської області</t>
  </si>
  <si>
    <t>Улянівський заклад загальної середньої освіти І-ІІІ ступенів Попельнастівської сільської ради Олександрійського району Кіровоградської області</t>
  </si>
  <si>
    <t>Червонокам'янський заклад загальної середньої освіти І-ІІІ ступенів - позашкільний центр Попельнастівської сільської ради Олександрійського району Кіровоградської області</t>
  </si>
  <si>
    <t xml:space="preserve">Кошторис та фінансовий звіт  про надходження та використання   коштів станом на 01.04.2022 року  </t>
  </si>
  <si>
    <t xml:space="preserve">Кошторис та фінансовий звіт  про надходження та використання   коштів стоном на 01.04.2022 року  </t>
  </si>
  <si>
    <t xml:space="preserve">Кошторис та фінансовий звіт  про надходження та використання   коштів станом на 01.04.2022року  </t>
  </si>
  <si>
    <t>Щасливська філія Червонокам'янського закладу загальної середньої освіти І-ІІІ ступенів - позашкільний центр Попельнастівської сільської ради Олександрійського району Кіровоградської області</t>
  </si>
</sst>
</file>

<file path=xl/styles.xml><?xml version="1.0" encoding="utf-8"?>
<styleSheet xmlns="http://schemas.openxmlformats.org/spreadsheetml/2006/main">
  <numFmts count="1">
    <numFmt numFmtId="164" formatCode="d/m;@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3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6" fillId="0" borderId="0" xfId="0" applyFont="1"/>
    <xf numFmtId="0" fontId="2" fillId="0" borderId="1" xfId="0" applyFont="1" applyBorder="1" applyAlignment="1">
      <alignment wrapText="1"/>
    </xf>
    <xf numFmtId="0" fontId="9" fillId="0" borderId="1" xfId="0" applyFont="1" applyBorder="1" applyAlignment="1"/>
    <xf numFmtId="0" fontId="10" fillId="0" borderId="1" xfId="0" applyNumberFormat="1" applyFont="1" applyBorder="1" applyAlignment="1">
      <alignment horizontal="left"/>
    </xf>
    <xf numFmtId="2" fontId="9" fillId="0" borderId="1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0" xfId="0" applyFill="1"/>
    <xf numFmtId="164" fontId="0" fillId="0" borderId="0" xfId="0" applyNumberFormat="1"/>
    <xf numFmtId="2" fontId="9" fillId="2" borderId="1" xfId="0" applyNumberFormat="1" applyFont="1" applyFill="1" applyBorder="1"/>
    <xf numFmtId="2" fontId="2" fillId="2" borderId="1" xfId="0" applyNumberFormat="1" applyFont="1" applyFill="1" applyBorder="1"/>
    <xf numFmtId="2" fontId="13" fillId="2" borderId="1" xfId="0" applyNumberFormat="1" applyFont="1" applyFill="1" applyBorder="1"/>
    <xf numFmtId="0" fontId="7" fillId="2" borderId="5" xfId="0" applyFont="1" applyFill="1" applyBorder="1"/>
    <xf numFmtId="0" fontId="0" fillId="2" borderId="0" xfId="0" applyFill="1"/>
    <xf numFmtId="2" fontId="0" fillId="2" borderId="0" xfId="0" applyNumberFormat="1" applyFill="1" applyAlignment="1">
      <alignment wrapText="1"/>
    </xf>
    <xf numFmtId="2" fontId="3" fillId="2" borderId="1" xfId="0" applyNumberFormat="1" applyFont="1" applyFill="1" applyBorder="1" applyAlignment="1">
      <alignment horizontal="center" wrapText="1"/>
    </xf>
    <xf numFmtId="2" fontId="0" fillId="2" borderId="0" xfId="0" applyNumberFormat="1" applyFill="1"/>
    <xf numFmtId="2" fontId="15" fillId="2" borderId="6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Fill="1" applyBorder="1"/>
    <xf numFmtId="2" fontId="9" fillId="2" borderId="6" xfId="1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2" fontId="8" fillId="0" borderId="0" xfId="0" applyNumberFormat="1" applyFont="1" applyFill="1"/>
    <xf numFmtId="2" fontId="9" fillId="2" borderId="3" xfId="0" applyNumberFormat="1" applyFont="1" applyFill="1" applyBorder="1"/>
    <xf numFmtId="2" fontId="9" fillId="0" borderId="7" xfId="0" applyNumberFormat="1" applyFont="1" applyBorder="1" applyAlignment="1"/>
    <xf numFmtId="2" fontId="9" fillId="2" borderId="8" xfId="0" applyNumberFormat="1" applyFont="1" applyFill="1" applyBorder="1"/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2" fontId="2" fillId="2" borderId="3" xfId="0" applyNumberFormat="1" applyFont="1" applyFill="1" applyBorder="1" applyAlignment="1"/>
    <xf numFmtId="2" fontId="2" fillId="2" borderId="4" xfId="0" applyNumberFormat="1" applyFont="1" applyFill="1" applyBorder="1" applyAlignment="1"/>
    <xf numFmtId="2" fontId="9" fillId="2" borderId="3" xfId="0" applyNumberFormat="1" applyFont="1" applyFill="1" applyBorder="1" applyAlignment="1"/>
    <xf numFmtId="2" fontId="9" fillId="2" borderId="4" xfId="0" applyNumberFormat="1" applyFont="1" applyFill="1" applyBorder="1" applyAlignment="1"/>
    <xf numFmtId="2" fontId="9" fillId="2" borderId="1" xfId="0" applyNumberFormat="1" applyFont="1" applyFill="1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3" fillId="0" borderId="1" xfId="0" applyNumberFormat="1" applyFont="1" applyBorder="1" applyAlignment="1"/>
    <xf numFmtId="2" fontId="12" fillId="0" borderId="3" xfId="0" applyNumberFormat="1" applyFont="1" applyBorder="1" applyAlignment="1"/>
    <xf numFmtId="2" fontId="12" fillId="0" borderId="4" xfId="0" applyNumberFormat="1" applyFont="1" applyBorder="1" applyAlignment="1"/>
    <xf numFmtId="2" fontId="12" fillId="2" borderId="3" xfId="0" applyNumberFormat="1" applyFont="1" applyFill="1" applyBorder="1" applyAlignment="1"/>
    <xf numFmtId="2" fontId="12" fillId="2" borderId="4" xfId="0" applyNumberFormat="1" applyFont="1" applyFill="1" applyBorder="1" applyAlignme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Касові видатки помісячні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opLeftCell="A57" workbookViewId="0">
      <selection activeCell="F6" sqref="F6:F27"/>
    </sheetView>
  </sheetViews>
  <sheetFormatPr defaultRowHeight="14.4"/>
  <cols>
    <col min="1" max="1" width="40.88671875" style="3" customWidth="1"/>
    <col min="2" max="2" width="9.44140625" style="1" customWidth="1"/>
    <col min="3" max="3" width="17.88671875" customWidth="1"/>
    <col min="4" max="4" width="17.109375" customWidth="1"/>
    <col min="5" max="5" width="11" hidden="1" customWidth="1"/>
    <col min="6" max="6" width="14.44140625" customWidth="1"/>
    <col min="8" max="8" width="12.6640625" customWidth="1"/>
    <col min="9" max="9" width="11.33203125" customWidth="1"/>
  </cols>
  <sheetData>
    <row r="2" spans="1:6" ht="55.5" customHeight="1">
      <c r="A2" s="77" t="s">
        <v>60</v>
      </c>
      <c r="B2" s="78"/>
      <c r="C2" s="78"/>
      <c r="D2" s="78"/>
    </row>
    <row r="3" spans="1:6" ht="60" customHeight="1">
      <c r="A3" s="89" t="s">
        <v>54</v>
      </c>
      <c r="B3" s="90"/>
      <c r="C3" s="90"/>
      <c r="D3" s="90"/>
    </row>
    <row r="4" spans="1:6" ht="18">
      <c r="A4" s="6"/>
      <c r="B4" s="7"/>
      <c r="C4" s="8"/>
      <c r="D4" s="8"/>
    </row>
    <row r="5" spans="1:6" ht="41.25" customHeight="1">
      <c r="A5" s="87" t="s">
        <v>23</v>
      </c>
      <c r="B5" s="88"/>
      <c r="C5" s="88"/>
      <c r="D5" s="88"/>
    </row>
    <row r="6" spans="1:6" s="2" customFormat="1" ht="74.2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51">
        <v>4812490</v>
      </c>
      <c r="D7" s="51">
        <v>1105500.53</v>
      </c>
      <c r="E7" s="25">
        <f>C7-D7</f>
        <v>3706989.4699999997</v>
      </c>
      <c r="F7" s="25"/>
    </row>
    <row r="8" spans="1:6" s="2" customFormat="1" ht="18">
      <c r="A8" s="21" t="s">
        <v>40</v>
      </c>
      <c r="B8" s="16">
        <v>2120</v>
      </c>
      <c r="C8" s="51">
        <v>1058750</v>
      </c>
      <c r="D8" s="51">
        <v>248180.61</v>
      </c>
      <c r="E8" s="25">
        <f t="shared" ref="E8:E25" si="0">C8-D8</f>
        <v>810569.39</v>
      </c>
      <c r="F8" s="25"/>
    </row>
    <row r="9" spans="1:6" ht="35.4">
      <c r="A9" s="11" t="s">
        <v>2</v>
      </c>
      <c r="B9" s="16">
        <v>2210</v>
      </c>
      <c r="C9" s="53">
        <v>130760</v>
      </c>
      <c r="D9" s="62">
        <v>19783.099999999999</v>
      </c>
      <c r="E9" s="25">
        <f t="shared" si="0"/>
        <v>110976.9</v>
      </c>
      <c r="F9" s="25"/>
    </row>
    <row r="10" spans="1:6" ht="18">
      <c r="A10" s="11" t="s">
        <v>3</v>
      </c>
      <c r="B10" s="16">
        <v>2230</v>
      </c>
      <c r="C10" s="54">
        <v>110900</v>
      </c>
      <c r="D10" s="54">
        <v>13889.1</v>
      </c>
      <c r="E10" s="25">
        <f t="shared" si="0"/>
        <v>97010.9</v>
      </c>
      <c r="F10" s="25"/>
    </row>
    <row r="11" spans="1:6" ht="35.4">
      <c r="A11" s="11" t="s">
        <v>4</v>
      </c>
      <c r="B11" s="16">
        <v>2240</v>
      </c>
      <c r="C11" s="54">
        <v>106640</v>
      </c>
      <c r="D11" s="54">
        <v>8177.32</v>
      </c>
      <c r="E11" s="25">
        <f t="shared" si="0"/>
        <v>98462.68</v>
      </c>
      <c r="F11" s="25"/>
    </row>
    <row r="12" spans="1:6" ht="35.4">
      <c r="A12" s="11" t="s">
        <v>53</v>
      </c>
      <c r="B12" s="16">
        <v>2220</v>
      </c>
      <c r="C12" s="20"/>
      <c r="D12" s="20"/>
      <c r="E12" s="25">
        <f t="shared" si="0"/>
        <v>0</v>
      </c>
      <c r="F12" s="25"/>
    </row>
    <row r="13" spans="1:6" ht="18">
      <c r="A13" s="11" t="s">
        <v>5</v>
      </c>
      <c r="B13" s="16">
        <v>2271</v>
      </c>
      <c r="C13" s="20"/>
      <c r="D13" s="20"/>
      <c r="E13" s="25">
        <f t="shared" si="0"/>
        <v>0</v>
      </c>
      <c r="F13" s="25"/>
    </row>
    <row r="14" spans="1:6" ht="35.4">
      <c r="A14" s="11" t="s">
        <v>6</v>
      </c>
      <c r="B14" s="16">
        <v>2272</v>
      </c>
      <c r="C14" s="20"/>
      <c r="D14" s="20"/>
      <c r="E14" s="25">
        <f t="shared" si="0"/>
        <v>0</v>
      </c>
      <c r="F14" s="25"/>
    </row>
    <row r="15" spans="1:6" ht="18">
      <c r="A15" s="11" t="s">
        <v>7</v>
      </c>
      <c r="B15" s="16">
        <v>2273</v>
      </c>
      <c r="C15" s="54">
        <v>130650</v>
      </c>
      <c r="D15" s="54">
        <v>45127.96</v>
      </c>
      <c r="E15" s="25">
        <f t="shared" si="0"/>
        <v>85522.040000000008</v>
      </c>
      <c r="F15" s="25"/>
    </row>
    <row r="16" spans="1:6" ht="18">
      <c r="A16" s="11" t="s">
        <v>8</v>
      </c>
      <c r="B16" s="16">
        <v>2274</v>
      </c>
      <c r="C16" s="54">
        <v>900</v>
      </c>
      <c r="D16" s="54">
        <v>94</v>
      </c>
      <c r="E16" s="25">
        <f t="shared" si="0"/>
        <v>806</v>
      </c>
      <c r="F16" s="25"/>
    </row>
    <row r="17" spans="1:9" ht="18">
      <c r="A17" s="11" t="s">
        <v>9</v>
      </c>
      <c r="B17" s="16">
        <v>2275</v>
      </c>
      <c r="C17" s="54">
        <v>226350</v>
      </c>
      <c r="D17" s="54"/>
      <c r="E17" s="25">
        <f t="shared" si="0"/>
        <v>226350</v>
      </c>
      <c r="F17" s="25"/>
    </row>
    <row r="18" spans="1:9" ht="36" customHeight="1">
      <c r="A18" s="11" t="s">
        <v>10</v>
      </c>
      <c r="B18" s="16">
        <v>2282</v>
      </c>
      <c r="C18" s="54">
        <v>2440</v>
      </c>
      <c r="D18" s="54"/>
      <c r="E18" s="25">
        <f t="shared" si="0"/>
        <v>2440</v>
      </c>
      <c r="F18" s="25"/>
    </row>
    <row r="19" spans="1:9" ht="18" customHeight="1">
      <c r="A19" s="11" t="s">
        <v>13</v>
      </c>
      <c r="B19" s="16">
        <v>2730</v>
      </c>
      <c r="C19" s="54"/>
      <c r="D19" s="54"/>
      <c r="E19" s="25">
        <f t="shared" si="0"/>
        <v>0</v>
      </c>
      <c r="F19" s="25"/>
    </row>
    <row r="20" spans="1:9" ht="15.75" customHeight="1">
      <c r="A20" s="11" t="s">
        <v>14</v>
      </c>
      <c r="B20" s="16">
        <v>2800</v>
      </c>
      <c r="C20" s="54">
        <v>10100</v>
      </c>
      <c r="D20" s="54">
        <v>4238.49</v>
      </c>
      <c r="E20" s="25">
        <f t="shared" si="0"/>
        <v>5861.51</v>
      </c>
      <c r="F20" s="25"/>
    </row>
    <row r="21" spans="1:9" ht="36" customHeight="1">
      <c r="A21" s="11" t="s">
        <v>11</v>
      </c>
      <c r="B21" s="16">
        <v>3110</v>
      </c>
      <c r="C21" s="54">
        <v>126000</v>
      </c>
      <c r="D21" s="54"/>
      <c r="E21" s="25">
        <f t="shared" si="0"/>
        <v>126000</v>
      </c>
      <c r="F21" s="25"/>
      <c r="H21" s="34"/>
    </row>
    <row r="22" spans="1:9" ht="35.4">
      <c r="A22" s="11" t="s">
        <v>19</v>
      </c>
      <c r="B22" s="16">
        <v>3122</v>
      </c>
      <c r="C22" s="54"/>
      <c r="D22" s="54"/>
      <c r="E22" s="25">
        <f t="shared" si="0"/>
        <v>0</v>
      </c>
      <c r="F22" s="25"/>
    </row>
    <row r="23" spans="1:9" ht="35.4">
      <c r="A23" s="11" t="s">
        <v>20</v>
      </c>
      <c r="B23" s="16">
        <v>3132</v>
      </c>
      <c r="C23" s="54"/>
      <c r="D23" s="54"/>
      <c r="E23" s="25">
        <f t="shared" si="0"/>
        <v>0</v>
      </c>
      <c r="F23" s="25"/>
    </row>
    <row r="24" spans="1:9" ht="35.4">
      <c r="A24" s="30" t="s">
        <v>41</v>
      </c>
      <c r="B24" s="16">
        <v>3142</v>
      </c>
      <c r="C24" s="54"/>
      <c r="D24" s="54"/>
      <c r="E24" s="25">
        <f t="shared" si="0"/>
        <v>0</v>
      </c>
      <c r="F24" s="25"/>
    </row>
    <row r="25" spans="1:9" ht="18">
      <c r="A25" s="11" t="s">
        <v>12</v>
      </c>
      <c r="B25" s="16"/>
      <c r="C25" s="55">
        <f>C7+C8+C9+C10+C11+C12+C13+C14+C15+C16+C17+C18+C19+C20+C21+C22+C23+C24</f>
        <v>6715980</v>
      </c>
      <c r="D25" s="56">
        <f>SUM(D7:D24)</f>
        <v>1444991.1100000003</v>
      </c>
      <c r="E25" s="25">
        <f t="shared" si="0"/>
        <v>5270988.8899999997</v>
      </c>
      <c r="F25" s="25"/>
      <c r="I25" s="4"/>
    </row>
    <row r="26" spans="1:9">
      <c r="C26" s="4"/>
      <c r="D26" s="4"/>
    </row>
    <row r="27" spans="1:9" ht="28.5" customHeight="1">
      <c r="A27" s="77" t="s">
        <v>24</v>
      </c>
      <c r="B27" s="81"/>
      <c r="C27" s="81"/>
      <c r="D27" s="81"/>
    </row>
    <row r="28" spans="1:9">
      <c r="D28" s="28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>
      <c r="A30" s="11" t="s">
        <v>2</v>
      </c>
      <c r="B30" s="17">
        <v>2210</v>
      </c>
      <c r="C30" s="45"/>
      <c r="D30" s="20"/>
      <c r="F30" s="25"/>
    </row>
    <row r="31" spans="1:9" ht="18" hidden="1">
      <c r="A31" s="12" t="s">
        <v>3</v>
      </c>
      <c r="B31" s="17">
        <v>2230</v>
      </c>
      <c r="C31" s="45"/>
      <c r="D31" s="20"/>
      <c r="F31" s="25"/>
    </row>
    <row r="32" spans="1:9" ht="18" hidden="1">
      <c r="A32" s="12" t="s">
        <v>4</v>
      </c>
      <c r="B32" s="17">
        <v>2240</v>
      </c>
      <c r="C32" s="47"/>
      <c r="D32" s="20"/>
      <c r="F32" s="25"/>
    </row>
    <row r="33" spans="1:6" ht="18" hidden="1">
      <c r="A33" s="11" t="s">
        <v>14</v>
      </c>
      <c r="B33" s="17">
        <v>2800</v>
      </c>
      <c r="C33" s="45"/>
      <c r="D33" s="20"/>
      <c r="F33" s="25"/>
    </row>
    <row r="34" spans="1:6" ht="18">
      <c r="A34" s="12" t="s">
        <v>3</v>
      </c>
      <c r="B34" s="17">
        <v>2230</v>
      </c>
      <c r="C34" s="45">
        <v>17000</v>
      </c>
      <c r="D34" s="20">
        <v>16638.64</v>
      </c>
      <c r="F34" s="25"/>
    </row>
    <row r="35" spans="1:6" ht="52.8" hidden="1">
      <c r="A35" s="11" t="s">
        <v>11</v>
      </c>
      <c r="B35" s="17">
        <v>3110</v>
      </c>
      <c r="C35" s="45"/>
      <c r="D35" s="20"/>
      <c r="F35" s="25"/>
    </row>
    <row r="36" spans="1:6" ht="18" hidden="1">
      <c r="A36" s="18" t="s">
        <v>15</v>
      </c>
      <c r="B36" s="19">
        <v>3132</v>
      </c>
      <c r="C36" s="45"/>
      <c r="D36" s="20"/>
      <c r="F36" s="25"/>
    </row>
    <row r="37" spans="1:6" ht="18">
      <c r="A37" s="11" t="s">
        <v>12</v>
      </c>
      <c r="B37" s="17"/>
      <c r="C37" s="46">
        <f>SUM(C30:C36)</f>
        <v>17000</v>
      </c>
      <c r="D37" s="46">
        <f>SUM(D30:D36)</f>
        <v>16638.64</v>
      </c>
      <c r="F37" s="25"/>
    </row>
    <row r="38" spans="1:6" ht="18">
      <c r="A38" s="39"/>
      <c r="B38" s="40"/>
      <c r="C38" s="41"/>
      <c r="D38" s="41"/>
      <c r="F38" s="25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79" t="s">
        <v>25</v>
      </c>
      <c r="B41" s="79"/>
      <c r="C41" s="79"/>
      <c r="D41" s="79"/>
    </row>
    <row r="42" spans="1:6">
      <c r="A42" s="1"/>
      <c r="B42" s="5"/>
      <c r="C42" s="4"/>
      <c r="D42" s="4"/>
    </row>
    <row r="43" spans="1:6" ht="69.599999999999994">
      <c r="A43" s="42" t="s">
        <v>0</v>
      </c>
      <c r="B43" s="42" t="s">
        <v>1</v>
      </c>
      <c r="C43" s="10" t="s">
        <v>22</v>
      </c>
      <c r="D43" s="10" t="s">
        <v>17</v>
      </c>
    </row>
    <row r="44" spans="1:6" ht="35.4">
      <c r="A44" s="36" t="s">
        <v>2</v>
      </c>
      <c r="B44" s="17">
        <v>2210</v>
      </c>
      <c r="C44" s="45"/>
      <c r="D44" s="45"/>
      <c r="F44" s="25"/>
    </row>
    <row r="45" spans="1:6" ht="18">
      <c r="A45" s="12" t="s">
        <v>3</v>
      </c>
      <c r="B45" s="17">
        <v>2230</v>
      </c>
      <c r="C45" s="45"/>
      <c r="D45" s="45"/>
      <c r="F45" s="25"/>
    </row>
    <row r="46" spans="1:6" ht="18" hidden="1">
      <c r="A46" s="12" t="s">
        <v>4</v>
      </c>
      <c r="B46" s="17">
        <v>2240</v>
      </c>
      <c r="C46" s="45"/>
      <c r="D46" s="45"/>
      <c r="F46" s="25"/>
    </row>
    <row r="47" spans="1:6" ht="18" hidden="1">
      <c r="A47" s="12" t="s">
        <v>9</v>
      </c>
      <c r="B47" s="17">
        <v>2275</v>
      </c>
      <c r="C47" s="45"/>
      <c r="D47" s="45"/>
      <c r="F47" s="25"/>
    </row>
    <row r="48" spans="1:6" ht="18" hidden="1">
      <c r="A48" s="11" t="s">
        <v>14</v>
      </c>
      <c r="B48" s="17">
        <v>2800</v>
      </c>
      <c r="C48" s="45"/>
      <c r="D48" s="45"/>
      <c r="F48" s="25"/>
    </row>
    <row r="49" spans="1:6" ht="52.8" hidden="1">
      <c r="A49" s="11" t="s">
        <v>11</v>
      </c>
      <c r="B49" s="17">
        <v>3110</v>
      </c>
      <c r="C49" s="45"/>
      <c r="D49" s="45"/>
      <c r="F49" s="25"/>
    </row>
    <row r="50" spans="1:6" ht="18" hidden="1">
      <c r="A50" s="18" t="s">
        <v>15</v>
      </c>
      <c r="B50" s="19">
        <v>3132</v>
      </c>
      <c r="C50" s="20"/>
      <c r="D50" s="20"/>
      <c r="F50" s="25"/>
    </row>
    <row r="51" spans="1:6" ht="18">
      <c r="A51" s="11" t="s">
        <v>12</v>
      </c>
      <c r="B51" s="17"/>
      <c r="C51" s="46">
        <f>C44+C45+C48+C49+C50</f>
        <v>0</v>
      </c>
      <c r="D51" s="46">
        <f>D44+D45+D48+D49+D50</f>
        <v>0</v>
      </c>
      <c r="F51" s="25"/>
    </row>
    <row r="52" spans="1:6" ht="18">
      <c r="A52" s="39"/>
      <c r="B52" s="40"/>
      <c r="C52" s="41"/>
      <c r="D52" s="41"/>
      <c r="F52" s="25"/>
    </row>
    <row r="54" spans="1:6" ht="34.5" customHeight="1">
      <c r="A54" s="79" t="s">
        <v>51</v>
      </c>
      <c r="B54" s="80"/>
      <c r="C54" s="80"/>
      <c r="D54" s="80"/>
    </row>
    <row r="56" spans="1:6" ht="17.399999999999999">
      <c r="A56" s="74" t="s">
        <v>26</v>
      </c>
      <c r="B56" s="75"/>
      <c r="C56" s="76" t="s">
        <v>27</v>
      </c>
      <c r="D56" s="75"/>
    </row>
    <row r="57" spans="1:6" ht="18">
      <c r="A57" s="36" t="s">
        <v>35</v>
      </c>
      <c r="B57" s="31">
        <v>2210</v>
      </c>
      <c r="C57" s="86"/>
      <c r="D57" s="86"/>
    </row>
    <row r="58" spans="1:6" ht="18" hidden="1">
      <c r="A58" s="36" t="s">
        <v>29</v>
      </c>
      <c r="B58" s="31">
        <v>2210</v>
      </c>
      <c r="C58" s="84"/>
      <c r="D58" s="85"/>
    </row>
    <row r="59" spans="1:6" ht="18" hidden="1">
      <c r="A59" s="36" t="s">
        <v>32</v>
      </c>
      <c r="B59" s="31">
        <v>2210</v>
      </c>
      <c r="C59" s="84"/>
      <c r="D59" s="85"/>
    </row>
    <row r="60" spans="1:6" ht="18" hidden="1">
      <c r="A60" s="36" t="s">
        <v>37</v>
      </c>
      <c r="B60" s="32">
        <v>3110.221</v>
      </c>
      <c r="C60" s="84"/>
      <c r="D60" s="85"/>
    </row>
    <row r="61" spans="1:6" ht="18">
      <c r="A61" s="36" t="s">
        <v>28</v>
      </c>
      <c r="B61" s="31">
        <v>2210</v>
      </c>
      <c r="C61" s="84"/>
      <c r="D61" s="85"/>
    </row>
    <row r="62" spans="1:6" ht="18" hidden="1">
      <c r="A62" s="36" t="s">
        <v>30</v>
      </c>
      <c r="B62" s="31">
        <v>2210</v>
      </c>
      <c r="C62" s="84"/>
      <c r="D62" s="85"/>
    </row>
    <row r="63" spans="1:6" ht="18" hidden="1">
      <c r="A63" s="36" t="s">
        <v>36</v>
      </c>
      <c r="B63" s="31">
        <v>2210</v>
      </c>
      <c r="C63" s="84"/>
      <c r="D63" s="85"/>
    </row>
    <row r="64" spans="1:6" ht="18" hidden="1">
      <c r="A64" s="36" t="s">
        <v>31</v>
      </c>
      <c r="B64" s="31">
        <v>3110</v>
      </c>
      <c r="C64" s="84"/>
      <c r="D64" s="85"/>
    </row>
    <row r="65" spans="1:4" ht="18" hidden="1">
      <c r="A65" s="36" t="s">
        <v>33</v>
      </c>
      <c r="B65" s="31">
        <v>2210</v>
      </c>
      <c r="C65" s="84"/>
      <c r="D65" s="85"/>
    </row>
    <row r="66" spans="1:4" ht="18" hidden="1">
      <c r="A66" s="36" t="s">
        <v>34</v>
      </c>
      <c r="B66" s="31">
        <v>2210</v>
      </c>
      <c r="C66" s="84"/>
      <c r="D66" s="85"/>
    </row>
    <row r="67" spans="1:4" ht="18" hidden="1">
      <c r="A67" s="36" t="s">
        <v>46</v>
      </c>
      <c r="B67" s="31">
        <v>2240</v>
      </c>
      <c r="C67" s="84"/>
      <c r="D67" s="85"/>
    </row>
    <row r="68" spans="1:4" ht="18">
      <c r="A68" s="36" t="s">
        <v>38</v>
      </c>
      <c r="B68" s="31">
        <v>2230</v>
      </c>
      <c r="C68" s="84"/>
      <c r="D68" s="85"/>
    </row>
    <row r="69" spans="1:4" ht="18" hidden="1">
      <c r="A69" s="36" t="s">
        <v>39</v>
      </c>
      <c r="B69" s="31">
        <v>2210</v>
      </c>
      <c r="C69" s="84"/>
      <c r="D69" s="85"/>
    </row>
    <row r="70" spans="1:4" ht="18" hidden="1">
      <c r="A70" s="36" t="s">
        <v>45</v>
      </c>
      <c r="B70" s="31">
        <v>2210</v>
      </c>
      <c r="C70" s="84"/>
      <c r="D70" s="85"/>
    </row>
    <row r="71" spans="1:4" ht="18" hidden="1">
      <c r="A71" s="36" t="s">
        <v>43</v>
      </c>
      <c r="B71" s="31">
        <v>2210</v>
      </c>
      <c r="C71" s="84"/>
      <c r="D71" s="85"/>
    </row>
    <row r="72" spans="1:4" ht="18" hidden="1">
      <c r="A72" s="36" t="s">
        <v>42</v>
      </c>
      <c r="B72" s="31">
        <v>2210</v>
      </c>
      <c r="C72" s="84"/>
      <c r="D72" s="85"/>
    </row>
    <row r="73" spans="1:4" ht="18" hidden="1">
      <c r="A73" s="36" t="s">
        <v>44</v>
      </c>
      <c r="B73" s="37">
        <v>2210</v>
      </c>
      <c r="C73" s="84"/>
      <c r="D73" s="85"/>
    </row>
    <row r="74" spans="1:4" ht="18" hidden="1">
      <c r="A74" s="70"/>
      <c r="B74" s="71"/>
      <c r="C74" s="84"/>
      <c r="D74" s="85"/>
    </row>
    <row r="75" spans="1:4" ht="18">
      <c r="A75" s="70"/>
      <c r="B75" s="71"/>
      <c r="C75" s="82">
        <f>SUM(C57:D74)</f>
        <v>0</v>
      </c>
      <c r="D75" s="83"/>
    </row>
  </sheetData>
  <mergeCells count="29">
    <mergeCell ref="A2:D2"/>
    <mergeCell ref="A5:D5"/>
    <mergeCell ref="A27:D27"/>
    <mergeCell ref="A41:D41"/>
    <mergeCell ref="A54:D54"/>
    <mergeCell ref="A3:D3"/>
    <mergeCell ref="A56:B56"/>
    <mergeCell ref="C56:D56"/>
    <mergeCell ref="C57:D57"/>
    <mergeCell ref="C65:D65"/>
    <mergeCell ref="C66:D66"/>
    <mergeCell ref="C61:D61"/>
    <mergeCell ref="C62:D62"/>
    <mergeCell ref="C58:D58"/>
    <mergeCell ref="C59:D59"/>
    <mergeCell ref="C60:D60"/>
    <mergeCell ref="C67:D67"/>
    <mergeCell ref="C63:D63"/>
    <mergeCell ref="C64:D64"/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8"/>
  <sheetViews>
    <sheetView topLeftCell="A76" workbookViewId="0">
      <selection activeCell="F28" sqref="F28"/>
    </sheetView>
  </sheetViews>
  <sheetFormatPr defaultRowHeight="14.4"/>
  <cols>
    <col min="1" max="1" width="40.88671875" style="3" customWidth="1"/>
    <col min="2" max="2" width="8.88671875" style="1" customWidth="1"/>
    <col min="3" max="3" width="17.33203125" customWidth="1"/>
    <col min="4" max="4" width="14.6640625" customWidth="1"/>
    <col min="5" max="5" width="10.6640625" hidden="1" customWidth="1"/>
    <col min="6" max="6" width="11.6640625" customWidth="1"/>
    <col min="8" max="8" width="12.109375" customWidth="1"/>
  </cols>
  <sheetData>
    <row r="2" spans="1:6" ht="54.75" customHeight="1">
      <c r="A2" s="77" t="s">
        <v>60</v>
      </c>
      <c r="B2" s="78"/>
      <c r="C2" s="78"/>
      <c r="D2" s="78"/>
    </row>
    <row r="3" spans="1:6" ht="64.5" customHeight="1">
      <c r="A3" s="89" t="s">
        <v>55</v>
      </c>
      <c r="B3" s="90"/>
      <c r="C3" s="90"/>
      <c r="D3" s="90"/>
    </row>
    <row r="4" spans="1:6" ht="18">
      <c r="A4" s="6"/>
      <c r="B4" s="7"/>
      <c r="C4" s="8"/>
      <c r="D4" s="8"/>
    </row>
    <row r="5" spans="1:6" ht="45" customHeight="1">
      <c r="A5" s="87" t="s">
        <v>23</v>
      </c>
      <c r="B5" s="88"/>
      <c r="C5" s="88"/>
      <c r="D5" s="88"/>
    </row>
    <row r="6" spans="1:6" s="2" customFormat="1" ht="78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51">
        <v>4954310</v>
      </c>
      <c r="D7" s="51">
        <v>1129927.6100000001</v>
      </c>
      <c r="E7" s="25">
        <f>C7-D7</f>
        <v>3824382.3899999997</v>
      </c>
      <c r="F7" s="25"/>
    </row>
    <row r="8" spans="1:6" s="2" customFormat="1" ht="18">
      <c r="A8" s="21" t="s">
        <v>40</v>
      </c>
      <c r="B8" s="16">
        <v>2120</v>
      </c>
      <c r="C8" s="51">
        <v>1089950</v>
      </c>
      <c r="D8" s="51">
        <v>250328.46</v>
      </c>
      <c r="E8" s="25">
        <f t="shared" ref="E8:E25" si="0">C8-D8</f>
        <v>839621.54</v>
      </c>
      <c r="F8" s="25"/>
    </row>
    <row r="9" spans="1:6" ht="35.4">
      <c r="A9" s="11" t="s">
        <v>2</v>
      </c>
      <c r="B9" s="16">
        <v>2210</v>
      </c>
      <c r="C9" s="54">
        <v>88780</v>
      </c>
      <c r="D9" s="54">
        <v>62717.02</v>
      </c>
      <c r="E9" s="25">
        <f t="shared" si="0"/>
        <v>26062.980000000003</v>
      </c>
      <c r="F9" s="25"/>
    </row>
    <row r="10" spans="1:6" ht="18">
      <c r="A10" s="11" t="s">
        <v>3</v>
      </c>
      <c r="B10" s="16">
        <v>2230</v>
      </c>
      <c r="C10" s="54">
        <v>143800</v>
      </c>
      <c r="D10" s="54">
        <v>19623.04</v>
      </c>
      <c r="E10" s="25">
        <f t="shared" si="0"/>
        <v>124176.95999999999</v>
      </c>
      <c r="F10" s="25"/>
    </row>
    <row r="11" spans="1:6" ht="35.4">
      <c r="A11" s="11" t="s">
        <v>4</v>
      </c>
      <c r="B11" s="16">
        <v>2240</v>
      </c>
      <c r="C11" s="54">
        <v>1005830</v>
      </c>
      <c r="D11" s="54">
        <v>30490.32</v>
      </c>
      <c r="E11" s="25">
        <f t="shared" si="0"/>
        <v>975339.68</v>
      </c>
      <c r="F11" s="25"/>
    </row>
    <row r="12" spans="1:6" ht="35.4">
      <c r="A12" s="36" t="s">
        <v>53</v>
      </c>
      <c r="B12" s="16">
        <v>2220</v>
      </c>
      <c r="C12" s="54"/>
      <c r="D12" s="54"/>
      <c r="E12" s="25">
        <f t="shared" si="0"/>
        <v>0</v>
      </c>
      <c r="F12" s="25"/>
    </row>
    <row r="13" spans="1:6" ht="18">
      <c r="A13" s="11" t="s">
        <v>5</v>
      </c>
      <c r="B13" s="16">
        <v>2271</v>
      </c>
      <c r="C13" s="54"/>
      <c r="D13" s="54"/>
      <c r="E13" s="25">
        <f t="shared" si="0"/>
        <v>0</v>
      </c>
      <c r="F13" s="25"/>
    </row>
    <row r="14" spans="1:6" ht="35.4">
      <c r="A14" s="11" t="s">
        <v>6</v>
      </c>
      <c r="B14" s="16">
        <v>2272</v>
      </c>
      <c r="C14" s="54"/>
      <c r="D14" s="54"/>
      <c r="E14" s="25">
        <f t="shared" si="0"/>
        <v>0</v>
      </c>
      <c r="F14" s="25"/>
    </row>
    <row r="15" spans="1:6" ht="18">
      <c r="A15" s="11" t="s">
        <v>7</v>
      </c>
      <c r="B15" s="16">
        <v>2273</v>
      </c>
      <c r="C15" s="54">
        <v>85330</v>
      </c>
      <c r="D15" s="54">
        <v>23188.73</v>
      </c>
      <c r="E15" s="25">
        <f t="shared" si="0"/>
        <v>62141.270000000004</v>
      </c>
      <c r="F15" s="25"/>
    </row>
    <row r="16" spans="1:6" ht="18">
      <c r="A16" s="11" t="s">
        <v>8</v>
      </c>
      <c r="B16" s="16">
        <v>2274</v>
      </c>
      <c r="C16" s="54">
        <v>284350</v>
      </c>
      <c r="D16" s="54">
        <v>244438.64</v>
      </c>
      <c r="E16" s="25">
        <f t="shared" si="0"/>
        <v>39911.359999999986</v>
      </c>
      <c r="F16" s="25"/>
    </row>
    <row r="17" spans="1:8" ht="18">
      <c r="A17" s="11" t="s">
        <v>9</v>
      </c>
      <c r="B17" s="16">
        <v>2275</v>
      </c>
      <c r="C17" s="54">
        <v>50</v>
      </c>
      <c r="D17" s="54"/>
      <c r="E17" s="25">
        <f t="shared" si="0"/>
        <v>50</v>
      </c>
      <c r="F17" s="25"/>
    </row>
    <row r="18" spans="1:8" ht="33" customHeight="1">
      <c r="A18" s="11" t="s">
        <v>10</v>
      </c>
      <c r="B18" s="16">
        <v>2282</v>
      </c>
      <c r="C18" s="54">
        <v>3600</v>
      </c>
      <c r="D18" s="54">
        <v>867.7</v>
      </c>
      <c r="E18" s="25">
        <f t="shared" si="0"/>
        <v>2732.3</v>
      </c>
      <c r="F18" s="25"/>
    </row>
    <row r="19" spans="1:8" ht="18" customHeight="1">
      <c r="A19" s="11" t="s">
        <v>13</v>
      </c>
      <c r="B19" s="16">
        <v>2730</v>
      </c>
      <c r="C19" s="54"/>
      <c r="D19" s="54"/>
      <c r="E19" s="25">
        <f t="shared" si="0"/>
        <v>0</v>
      </c>
      <c r="F19" s="25"/>
    </row>
    <row r="20" spans="1:8" ht="15.75" customHeight="1">
      <c r="A20" s="11" t="s">
        <v>14</v>
      </c>
      <c r="B20" s="16">
        <v>2800</v>
      </c>
      <c r="C20" s="54">
        <v>550</v>
      </c>
      <c r="D20" s="54">
        <v>312.77</v>
      </c>
      <c r="E20" s="25">
        <f t="shared" si="0"/>
        <v>237.23000000000002</v>
      </c>
      <c r="F20" s="25"/>
    </row>
    <row r="21" spans="1:8" ht="36.75" customHeight="1">
      <c r="A21" s="11" t="s">
        <v>11</v>
      </c>
      <c r="B21" s="16">
        <v>3110</v>
      </c>
      <c r="C21" s="54">
        <v>126000</v>
      </c>
      <c r="D21" s="54"/>
      <c r="E21" s="25">
        <f t="shared" si="0"/>
        <v>126000</v>
      </c>
      <c r="F21" s="25"/>
      <c r="H21" s="34"/>
    </row>
    <row r="22" spans="1:8" ht="35.4">
      <c r="A22" s="11" t="s">
        <v>19</v>
      </c>
      <c r="B22" s="16">
        <v>3122</v>
      </c>
      <c r="C22" s="54"/>
      <c r="D22" s="54"/>
      <c r="E22" s="25">
        <f t="shared" si="0"/>
        <v>0</v>
      </c>
      <c r="F22" s="25"/>
    </row>
    <row r="23" spans="1:8" ht="35.4">
      <c r="A23" s="11" t="s">
        <v>20</v>
      </c>
      <c r="B23" s="16">
        <v>3132</v>
      </c>
      <c r="C23" s="54"/>
      <c r="D23" s="54"/>
      <c r="E23" s="25">
        <f t="shared" si="0"/>
        <v>0</v>
      </c>
      <c r="F23" s="25"/>
    </row>
    <row r="24" spans="1:8" ht="35.4">
      <c r="A24" s="30" t="s">
        <v>41</v>
      </c>
      <c r="B24" s="16">
        <v>3142</v>
      </c>
      <c r="C24" s="54"/>
      <c r="D24" s="54"/>
      <c r="E24" s="25">
        <f t="shared" si="0"/>
        <v>0</v>
      </c>
      <c r="F24" s="25"/>
    </row>
    <row r="25" spans="1:8" ht="18">
      <c r="A25" s="11" t="s">
        <v>12</v>
      </c>
      <c r="B25" s="17"/>
      <c r="C25" s="57">
        <f>SUM(C7:C24)</f>
        <v>7782550</v>
      </c>
      <c r="D25" s="58">
        <f>SUM(D7:D24)</f>
        <v>1761894.2900000003</v>
      </c>
      <c r="E25" s="25">
        <f t="shared" si="0"/>
        <v>6020655.71</v>
      </c>
      <c r="F25" s="25"/>
    </row>
    <row r="26" spans="1:8">
      <c r="C26" s="4"/>
      <c r="D26" s="4"/>
    </row>
    <row r="27" spans="1:8">
      <c r="C27" s="4"/>
      <c r="D27" s="4"/>
    </row>
    <row r="28" spans="1:8" ht="30.75" customHeight="1">
      <c r="A28" s="77" t="s">
        <v>24</v>
      </c>
      <c r="B28" s="81"/>
      <c r="C28" s="81"/>
      <c r="D28" s="81"/>
      <c r="F28" s="44"/>
    </row>
    <row r="29" spans="1:8">
      <c r="D29" s="28"/>
    </row>
    <row r="30" spans="1:8" ht="69.599999999999994">
      <c r="A30" s="15" t="s">
        <v>0</v>
      </c>
      <c r="B30" s="15" t="s">
        <v>1</v>
      </c>
      <c r="C30" s="10" t="s">
        <v>22</v>
      </c>
      <c r="D30" s="10" t="s">
        <v>17</v>
      </c>
    </row>
    <row r="31" spans="1:8" ht="35.4">
      <c r="A31" s="11" t="s">
        <v>2</v>
      </c>
      <c r="B31" s="17">
        <v>2210</v>
      </c>
      <c r="C31" s="45"/>
      <c r="D31" s="45"/>
      <c r="F31" s="25"/>
    </row>
    <row r="32" spans="1:8" ht="18">
      <c r="A32" s="12" t="s">
        <v>3</v>
      </c>
      <c r="B32" s="17">
        <v>2230</v>
      </c>
      <c r="C32" s="47">
        <v>17500</v>
      </c>
      <c r="D32" s="47">
        <v>17064.29</v>
      </c>
      <c r="F32" s="25"/>
    </row>
    <row r="33" spans="1:6" ht="18" hidden="1">
      <c r="A33" s="12" t="s">
        <v>4</v>
      </c>
      <c r="B33" s="17">
        <v>2240</v>
      </c>
      <c r="C33" s="45"/>
      <c r="D33" s="45"/>
      <c r="F33" s="25"/>
    </row>
    <row r="34" spans="1:6" ht="18" hidden="1">
      <c r="A34" s="36" t="s">
        <v>9</v>
      </c>
      <c r="B34" s="17">
        <v>2275</v>
      </c>
      <c r="C34" s="45"/>
      <c r="D34" s="45"/>
      <c r="F34" s="25"/>
    </row>
    <row r="35" spans="1:6" ht="18" hidden="1">
      <c r="A35" s="11" t="s">
        <v>14</v>
      </c>
      <c r="B35" s="17">
        <v>2800</v>
      </c>
      <c r="C35" s="45"/>
      <c r="D35" s="45"/>
      <c r="F35" s="25"/>
    </row>
    <row r="36" spans="1:6" ht="52.8" hidden="1">
      <c r="A36" s="11" t="s">
        <v>11</v>
      </c>
      <c r="B36" s="17">
        <v>3110</v>
      </c>
      <c r="C36" s="45"/>
      <c r="D36" s="45"/>
      <c r="F36" s="25"/>
    </row>
    <row r="37" spans="1:6" ht="18" hidden="1">
      <c r="A37" s="18" t="s">
        <v>15</v>
      </c>
      <c r="B37" s="19">
        <v>3132</v>
      </c>
      <c r="C37" s="20"/>
      <c r="D37" s="20"/>
      <c r="F37" s="25"/>
    </row>
    <row r="38" spans="1:6" ht="18">
      <c r="A38" s="11" t="s">
        <v>12</v>
      </c>
      <c r="B38" s="17"/>
      <c r="C38" s="46">
        <f>SUM(C31:C37)</f>
        <v>17500</v>
      </c>
      <c r="D38" s="46">
        <f>SUM(D31:D37)</f>
        <v>17064.29</v>
      </c>
      <c r="F38" s="25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3.75" customHeight="1">
      <c r="A41" s="79" t="s">
        <v>25</v>
      </c>
      <c r="B41" s="91"/>
      <c r="C41" s="91"/>
      <c r="D41" s="91"/>
    </row>
    <row r="42" spans="1:6">
      <c r="A42" s="1"/>
      <c r="B42" s="5"/>
      <c r="C42" s="4"/>
      <c r="D42" s="4"/>
    </row>
    <row r="43" spans="1:6" ht="69.599999999999994">
      <c r="A43" s="15" t="s">
        <v>0</v>
      </c>
      <c r="B43" s="15" t="s">
        <v>1</v>
      </c>
      <c r="C43" s="10" t="s">
        <v>22</v>
      </c>
      <c r="D43" s="10" t="s">
        <v>17</v>
      </c>
      <c r="F43" s="44"/>
    </row>
    <row r="44" spans="1:6" ht="35.4" hidden="1">
      <c r="A44" s="11" t="s">
        <v>2</v>
      </c>
      <c r="B44" s="17">
        <v>2210</v>
      </c>
      <c r="C44" s="33"/>
      <c r="D44" s="72"/>
      <c r="E44" s="73"/>
      <c r="F44" s="25"/>
    </row>
    <row r="45" spans="1:6" ht="35.4">
      <c r="A45" s="36" t="s">
        <v>2</v>
      </c>
      <c r="B45" s="17">
        <v>2210</v>
      </c>
      <c r="C45" s="33"/>
      <c r="D45" s="68"/>
      <c r="E45" s="68"/>
      <c r="F45" s="25"/>
    </row>
    <row r="46" spans="1:6" ht="18">
      <c r="A46" s="12" t="s">
        <v>3</v>
      </c>
      <c r="B46" s="17">
        <v>2230</v>
      </c>
      <c r="C46" s="67"/>
      <c r="D46" s="86"/>
      <c r="E46" s="86"/>
      <c r="F46" s="25"/>
    </row>
    <row r="47" spans="1:6" ht="18" hidden="1">
      <c r="A47" s="12" t="s">
        <v>4</v>
      </c>
      <c r="B47" s="17">
        <v>2240</v>
      </c>
      <c r="C47" s="45"/>
      <c r="D47" s="69"/>
      <c r="E47" s="48"/>
      <c r="F47" s="25"/>
    </row>
    <row r="48" spans="1:6" ht="18" hidden="1">
      <c r="A48" s="12" t="s">
        <v>9</v>
      </c>
      <c r="B48" s="17">
        <v>2275</v>
      </c>
      <c r="C48" s="45"/>
      <c r="D48" s="45"/>
      <c r="E48" s="48"/>
      <c r="F48" s="25"/>
    </row>
    <row r="49" spans="1:6" ht="18" hidden="1">
      <c r="A49" s="11" t="s">
        <v>14</v>
      </c>
      <c r="B49" s="17">
        <v>2800</v>
      </c>
      <c r="C49" s="45"/>
      <c r="D49" s="45"/>
      <c r="E49" s="48"/>
      <c r="F49" s="25"/>
    </row>
    <row r="50" spans="1:6" ht="52.8" hidden="1">
      <c r="A50" s="11" t="s">
        <v>11</v>
      </c>
      <c r="B50" s="17">
        <v>3110</v>
      </c>
      <c r="C50" s="45"/>
      <c r="D50" s="84"/>
      <c r="E50" s="85"/>
      <c r="F50" s="25"/>
    </row>
    <row r="51" spans="1:6" ht="18" hidden="1">
      <c r="A51" s="18" t="s">
        <v>15</v>
      </c>
      <c r="B51" s="19">
        <v>3132</v>
      </c>
      <c r="C51" s="20">
        <f t="shared" ref="C51" si="1">D51</f>
        <v>0</v>
      </c>
      <c r="D51" s="20"/>
      <c r="E51" s="49"/>
      <c r="F51" s="25"/>
    </row>
    <row r="52" spans="1:6" ht="18">
      <c r="A52" s="11" t="s">
        <v>12</v>
      </c>
      <c r="B52" s="17"/>
      <c r="C52" s="46">
        <f>SUM(C45:C46)</f>
        <v>0</v>
      </c>
      <c r="D52" s="46">
        <f>SUM(D45:E46)</f>
        <v>0</v>
      </c>
      <c r="E52" s="49"/>
      <c r="F52" s="25"/>
    </row>
    <row r="53" spans="1:6" ht="18">
      <c r="A53" s="39"/>
      <c r="B53" s="40"/>
      <c r="C53" s="41"/>
      <c r="D53" s="41"/>
      <c r="F53" s="25"/>
    </row>
    <row r="54" spans="1:6" ht="18">
      <c r="A54" s="39"/>
      <c r="B54" s="40"/>
      <c r="C54" s="41"/>
      <c r="D54" s="41"/>
      <c r="F54" s="25"/>
    </row>
    <row r="55" spans="1:6" ht="46.5" customHeight="1">
      <c r="A55" s="79" t="s">
        <v>52</v>
      </c>
      <c r="B55" s="80"/>
      <c r="C55" s="80"/>
      <c r="D55" s="80"/>
    </row>
    <row r="56" spans="1:6" ht="15" customHeight="1">
      <c r="A56" s="79"/>
      <c r="B56" s="91"/>
      <c r="C56" s="91"/>
      <c r="D56" s="91"/>
    </row>
    <row r="58" spans="1:6" ht="16.5" customHeight="1">
      <c r="A58" s="74" t="s">
        <v>26</v>
      </c>
      <c r="B58" s="75"/>
      <c r="C58" s="76" t="s">
        <v>27</v>
      </c>
      <c r="D58" s="75"/>
    </row>
    <row r="59" spans="1:6" ht="16.5" hidden="1" customHeight="1">
      <c r="A59" s="36" t="s">
        <v>35</v>
      </c>
      <c r="B59" s="31">
        <v>2210</v>
      </c>
      <c r="C59" s="94"/>
      <c r="D59" s="94"/>
    </row>
    <row r="60" spans="1:6" ht="16.5" hidden="1" customHeight="1">
      <c r="A60" s="36" t="s">
        <v>29</v>
      </c>
      <c r="B60" s="31">
        <v>2210</v>
      </c>
      <c r="C60" s="92"/>
      <c r="D60" s="93"/>
    </row>
    <row r="61" spans="1:6" ht="16.5" customHeight="1">
      <c r="A61" s="36" t="s">
        <v>32</v>
      </c>
      <c r="B61" s="31">
        <v>2210</v>
      </c>
      <c r="C61" s="92"/>
      <c r="D61" s="93"/>
    </row>
    <row r="62" spans="1:6" ht="16.5" hidden="1" customHeight="1">
      <c r="A62" s="36" t="s">
        <v>37</v>
      </c>
      <c r="B62" s="32" t="s">
        <v>48</v>
      </c>
      <c r="C62" s="72"/>
      <c r="D62" s="73"/>
    </row>
    <row r="63" spans="1:6" ht="16.5" hidden="1" customHeight="1">
      <c r="A63" s="36" t="s">
        <v>28</v>
      </c>
      <c r="B63" s="59">
        <v>2210</v>
      </c>
      <c r="C63" s="92"/>
      <c r="D63" s="93"/>
    </row>
    <row r="64" spans="1:6" ht="16.5" hidden="1" customHeight="1">
      <c r="A64" s="36" t="s">
        <v>30</v>
      </c>
      <c r="B64" s="59">
        <v>2210</v>
      </c>
      <c r="C64" s="92"/>
      <c r="D64" s="93"/>
    </row>
    <row r="65" spans="1:6" ht="16.5" hidden="1" customHeight="1">
      <c r="A65" s="36" t="s">
        <v>36</v>
      </c>
      <c r="B65" s="59">
        <v>2210</v>
      </c>
      <c r="C65" s="92"/>
      <c r="D65" s="93"/>
    </row>
    <row r="66" spans="1:6" ht="16.5" hidden="1" customHeight="1">
      <c r="A66" s="36" t="s">
        <v>31</v>
      </c>
      <c r="B66" s="31">
        <v>3110</v>
      </c>
      <c r="C66" s="72"/>
      <c r="D66" s="73"/>
    </row>
    <row r="67" spans="1:6" ht="16.5" hidden="1" customHeight="1">
      <c r="A67" s="36" t="s">
        <v>33</v>
      </c>
      <c r="B67" s="31">
        <v>2210</v>
      </c>
      <c r="C67" s="95"/>
      <c r="D67" s="96"/>
    </row>
    <row r="68" spans="1:6" ht="16.5" hidden="1" customHeight="1">
      <c r="A68" s="36" t="s">
        <v>34</v>
      </c>
      <c r="B68" s="31">
        <v>2210</v>
      </c>
      <c r="C68" s="95"/>
      <c r="D68" s="96"/>
    </row>
    <row r="69" spans="1:6" ht="16.5" hidden="1" customHeight="1">
      <c r="A69" s="36" t="s">
        <v>46</v>
      </c>
      <c r="B69" s="31">
        <v>2240</v>
      </c>
      <c r="C69" s="95"/>
      <c r="D69" s="96"/>
    </row>
    <row r="70" spans="1:6" ht="16.5" customHeight="1">
      <c r="A70" s="36" t="s">
        <v>38</v>
      </c>
      <c r="B70" s="31">
        <v>2230</v>
      </c>
      <c r="C70" s="84"/>
      <c r="D70" s="85"/>
      <c r="E70" s="49"/>
      <c r="F70" s="49"/>
    </row>
    <row r="71" spans="1:6" ht="18" hidden="1">
      <c r="A71" s="36" t="s">
        <v>45</v>
      </c>
      <c r="B71" s="31">
        <v>2210</v>
      </c>
      <c r="C71" s="84"/>
      <c r="D71" s="85"/>
      <c r="E71" s="49"/>
      <c r="F71" s="49"/>
    </row>
    <row r="72" spans="1:6" ht="18" hidden="1">
      <c r="A72" s="36" t="s">
        <v>43</v>
      </c>
      <c r="B72" s="31">
        <v>2210</v>
      </c>
      <c r="C72" s="84"/>
      <c r="D72" s="85"/>
      <c r="E72" s="49"/>
      <c r="F72" s="49"/>
    </row>
    <row r="73" spans="1:6" ht="18" hidden="1">
      <c r="A73" s="36" t="s">
        <v>42</v>
      </c>
      <c r="B73" s="31">
        <v>2210</v>
      </c>
      <c r="C73" s="84"/>
      <c r="D73" s="85"/>
      <c r="E73" s="49"/>
      <c r="F73" s="49"/>
    </row>
    <row r="74" spans="1:6" ht="18" hidden="1">
      <c r="A74" s="36" t="s">
        <v>44</v>
      </c>
      <c r="B74" s="37">
        <v>2210</v>
      </c>
      <c r="C74" s="84"/>
      <c r="D74" s="85"/>
      <c r="E74" s="49"/>
      <c r="F74" s="49"/>
    </row>
    <row r="75" spans="1:6" ht="18" hidden="1">
      <c r="A75" s="70"/>
      <c r="B75" s="71"/>
      <c r="C75" s="84"/>
      <c r="D75" s="85"/>
      <c r="E75" s="49"/>
      <c r="F75" s="49"/>
    </row>
    <row r="76" spans="1:6" ht="18">
      <c r="A76" s="70"/>
      <c r="B76" s="71"/>
      <c r="C76" s="82">
        <f>SUM(C59:D75)</f>
        <v>0</v>
      </c>
      <c r="D76" s="83"/>
      <c r="E76" s="49"/>
      <c r="F76" s="49"/>
    </row>
    <row r="78" spans="1:6" ht="34.5" hidden="1" customHeight="1">
      <c r="A78" s="79" t="s">
        <v>49</v>
      </c>
      <c r="B78" s="91"/>
      <c r="C78" s="91"/>
      <c r="D78" s="91"/>
    </row>
  </sheetData>
  <mergeCells count="33">
    <mergeCell ref="A78:D78"/>
    <mergeCell ref="A56:D56"/>
    <mergeCell ref="A58:B58"/>
    <mergeCell ref="C58:D58"/>
    <mergeCell ref="C60:D60"/>
    <mergeCell ref="C61:D61"/>
    <mergeCell ref="C59:D59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A3:D3"/>
    <mergeCell ref="A2:D2"/>
    <mergeCell ref="A5:D5"/>
    <mergeCell ref="A28:D28"/>
    <mergeCell ref="A41:D41"/>
    <mergeCell ref="D44:E44"/>
    <mergeCell ref="D46:E46"/>
    <mergeCell ref="D50:E50"/>
    <mergeCell ref="A55:D55"/>
    <mergeCell ref="A76:B76"/>
    <mergeCell ref="C76:D76"/>
    <mergeCell ref="C71:D71"/>
    <mergeCell ref="C72:D72"/>
    <mergeCell ref="C73:D73"/>
    <mergeCell ref="C74:D74"/>
    <mergeCell ref="A75:B75"/>
    <mergeCell ref="C75:D7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6"/>
  <sheetViews>
    <sheetView topLeftCell="A78" workbookViewId="0">
      <selection activeCell="F6" sqref="F6:G25"/>
    </sheetView>
  </sheetViews>
  <sheetFormatPr defaultRowHeight="14.4"/>
  <cols>
    <col min="1" max="1" width="41.88671875" style="3" customWidth="1"/>
    <col min="2" max="2" width="9.109375" style="1" customWidth="1"/>
    <col min="3" max="3" width="17.88671875" customWidth="1"/>
    <col min="4" max="4" width="17" customWidth="1"/>
    <col min="5" max="5" width="11.44140625" hidden="1" customWidth="1"/>
    <col min="6" max="6" width="11.44140625" customWidth="1"/>
  </cols>
  <sheetData>
    <row r="2" spans="1:6" ht="60" customHeight="1">
      <c r="A2" s="77" t="s">
        <v>60</v>
      </c>
      <c r="B2" s="78"/>
      <c r="C2" s="78"/>
      <c r="D2" s="78"/>
    </row>
    <row r="3" spans="1:6" ht="62.25" customHeight="1">
      <c r="A3" s="89" t="s">
        <v>56</v>
      </c>
      <c r="B3" s="90"/>
      <c r="C3" s="90"/>
      <c r="D3" s="90"/>
    </row>
    <row r="4" spans="1:6" ht="18">
      <c r="A4" s="6"/>
      <c r="B4" s="7"/>
      <c r="C4" s="8"/>
      <c r="D4" s="8"/>
    </row>
    <row r="5" spans="1:6" ht="41.25" customHeight="1">
      <c r="A5" s="87" t="s">
        <v>23</v>
      </c>
      <c r="B5" s="88"/>
      <c r="C5" s="88"/>
      <c r="D5" s="88"/>
    </row>
    <row r="6" spans="1:6" s="2" customFormat="1" ht="69.599999999999994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51">
        <v>3879930</v>
      </c>
      <c r="D7" s="51">
        <v>944714.38</v>
      </c>
      <c r="E7" s="25">
        <f>C7-D7</f>
        <v>2935215.62</v>
      </c>
      <c r="F7" s="25"/>
    </row>
    <row r="8" spans="1:6" s="2" customFormat="1" ht="18">
      <c r="A8" s="21" t="s">
        <v>40</v>
      </c>
      <c r="B8" s="16">
        <v>2120</v>
      </c>
      <c r="C8" s="51">
        <v>853590</v>
      </c>
      <c r="D8" s="51">
        <v>211170.55</v>
      </c>
      <c r="E8" s="25">
        <f t="shared" ref="E8:E25" si="0">C8-D8</f>
        <v>642419.44999999995</v>
      </c>
      <c r="F8" s="25"/>
    </row>
    <row r="9" spans="1:6" ht="35.4">
      <c r="A9" s="11" t="s">
        <v>2</v>
      </c>
      <c r="B9" s="16">
        <v>2210</v>
      </c>
      <c r="C9" s="54">
        <v>125900</v>
      </c>
      <c r="D9" s="54">
        <v>5066.8</v>
      </c>
      <c r="E9" s="25">
        <f t="shared" si="0"/>
        <v>120833.2</v>
      </c>
      <c r="F9" s="25"/>
    </row>
    <row r="10" spans="1:6" ht="18">
      <c r="A10" s="11" t="s">
        <v>3</v>
      </c>
      <c r="B10" s="16">
        <v>2230</v>
      </c>
      <c r="C10" s="54">
        <v>85300</v>
      </c>
      <c r="D10" s="54">
        <v>12546.85</v>
      </c>
      <c r="E10" s="25">
        <f t="shared" si="0"/>
        <v>72753.149999999994</v>
      </c>
      <c r="F10" s="25"/>
    </row>
    <row r="11" spans="1:6" ht="35.4">
      <c r="A11" s="11" t="s">
        <v>4</v>
      </c>
      <c r="B11" s="16">
        <v>2240</v>
      </c>
      <c r="C11" s="54">
        <v>165290</v>
      </c>
      <c r="D11" s="54">
        <v>38373.300000000003</v>
      </c>
      <c r="E11" s="25">
        <f t="shared" si="0"/>
        <v>126916.7</v>
      </c>
      <c r="F11" s="25"/>
    </row>
    <row r="12" spans="1:6" ht="35.4">
      <c r="A12" s="36" t="s">
        <v>53</v>
      </c>
      <c r="B12" s="16">
        <v>2220</v>
      </c>
      <c r="C12" s="54"/>
      <c r="D12" s="54"/>
      <c r="E12" s="25">
        <f t="shared" si="0"/>
        <v>0</v>
      </c>
      <c r="F12" s="25"/>
    </row>
    <row r="13" spans="1:6" ht="18">
      <c r="A13" s="11" t="s">
        <v>5</v>
      </c>
      <c r="B13" s="16">
        <v>2271</v>
      </c>
      <c r="C13" s="54"/>
      <c r="D13" s="54"/>
      <c r="E13" s="25">
        <f t="shared" si="0"/>
        <v>0</v>
      </c>
      <c r="F13" s="25"/>
    </row>
    <row r="14" spans="1:6" ht="35.4">
      <c r="A14" s="11" t="s">
        <v>6</v>
      </c>
      <c r="B14" s="16">
        <v>2272</v>
      </c>
      <c r="C14" s="54">
        <v>9850</v>
      </c>
      <c r="D14" s="54"/>
      <c r="E14" s="25">
        <f t="shared" si="0"/>
        <v>9850</v>
      </c>
      <c r="F14" s="25"/>
    </row>
    <row r="15" spans="1:6" ht="18">
      <c r="A15" s="11" t="s">
        <v>7</v>
      </c>
      <c r="B15" s="16">
        <v>2273</v>
      </c>
      <c r="C15" s="54">
        <v>75720</v>
      </c>
      <c r="D15" s="54">
        <v>13434.78</v>
      </c>
      <c r="E15" s="25">
        <f t="shared" si="0"/>
        <v>62285.22</v>
      </c>
      <c r="F15" s="25"/>
    </row>
    <row r="16" spans="1:6" ht="18">
      <c r="A16" s="11" t="s">
        <v>8</v>
      </c>
      <c r="B16" s="16">
        <v>2274</v>
      </c>
      <c r="C16" s="54">
        <v>462960</v>
      </c>
      <c r="D16" s="54">
        <v>268651.19</v>
      </c>
      <c r="E16" s="25">
        <f t="shared" si="0"/>
        <v>194308.81</v>
      </c>
      <c r="F16" s="25"/>
    </row>
    <row r="17" spans="1:9" ht="18">
      <c r="A17" s="11" t="s">
        <v>9</v>
      </c>
      <c r="B17" s="16">
        <v>2275</v>
      </c>
      <c r="C17" s="54">
        <v>1000</v>
      </c>
      <c r="D17" s="54">
        <v>1000</v>
      </c>
      <c r="E17" s="25">
        <f t="shared" si="0"/>
        <v>0</v>
      </c>
      <c r="F17" s="25"/>
    </row>
    <row r="18" spans="1:9" ht="33" customHeight="1">
      <c r="A18" s="11" t="s">
        <v>10</v>
      </c>
      <c r="B18" s="16">
        <v>2282</v>
      </c>
      <c r="C18" s="54">
        <v>2900</v>
      </c>
      <c r="D18" s="54"/>
      <c r="E18" s="25">
        <f t="shared" si="0"/>
        <v>2900</v>
      </c>
      <c r="F18" s="25"/>
    </row>
    <row r="19" spans="1:9" ht="18" customHeight="1">
      <c r="A19" s="11" t="s">
        <v>13</v>
      </c>
      <c r="B19" s="16">
        <v>2730</v>
      </c>
      <c r="C19" s="54"/>
      <c r="D19" s="54"/>
      <c r="E19" s="25">
        <f t="shared" si="0"/>
        <v>0</v>
      </c>
      <c r="F19" s="25"/>
    </row>
    <row r="20" spans="1:9" ht="15.75" customHeight="1">
      <c r="A20" s="11" t="s">
        <v>14</v>
      </c>
      <c r="B20" s="16">
        <v>2800</v>
      </c>
      <c r="C20" s="54">
        <v>800</v>
      </c>
      <c r="D20" s="54">
        <v>362.89</v>
      </c>
      <c r="E20" s="25">
        <f t="shared" si="0"/>
        <v>437.11</v>
      </c>
      <c r="F20" s="25"/>
    </row>
    <row r="21" spans="1:9" ht="36.75" customHeight="1">
      <c r="A21" s="11" t="s">
        <v>11</v>
      </c>
      <c r="B21" s="16">
        <v>3110</v>
      </c>
      <c r="C21" s="54">
        <v>126000</v>
      </c>
      <c r="D21" s="54"/>
      <c r="E21" s="25">
        <f t="shared" si="0"/>
        <v>126000</v>
      </c>
      <c r="F21" s="25"/>
      <c r="H21" s="34"/>
    </row>
    <row r="22" spans="1:9" ht="35.4">
      <c r="A22" s="11" t="s">
        <v>19</v>
      </c>
      <c r="B22" s="16">
        <v>3122</v>
      </c>
      <c r="C22" s="54"/>
      <c r="D22" s="54"/>
      <c r="E22" s="25">
        <f t="shared" si="0"/>
        <v>0</v>
      </c>
      <c r="F22" s="25"/>
      <c r="I22" t="s">
        <v>18</v>
      </c>
    </row>
    <row r="23" spans="1:9" ht="35.4">
      <c r="A23" s="11" t="s">
        <v>20</v>
      </c>
      <c r="B23" s="16">
        <v>3132</v>
      </c>
      <c r="C23" s="54"/>
      <c r="D23" s="54"/>
      <c r="E23" s="25">
        <f t="shared" si="0"/>
        <v>0</v>
      </c>
      <c r="F23" s="25"/>
    </row>
    <row r="24" spans="1:9" ht="35.4">
      <c r="A24" s="30" t="s">
        <v>41</v>
      </c>
      <c r="B24" s="16">
        <v>3142</v>
      </c>
      <c r="C24" s="54"/>
      <c r="D24" s="54"/>
      <c r="E24" s="25">
        <f t="shared" si="0"/>
        <v>0</v>
      </c>
      <c r="F24" s="25"/>
    </row>
    <row r="25" spans="1:9" ht="18">
      <c r="A25" s="11" t="s">
        <v>12</v>
      </c>
      <c r="B25" s="17"/>
      <c r="C25" s="57">
        <f>SUM(C7:C24)</f>
        <v>5789240</v>
      </c>
      <c r="D25" s="58">
        <f>SUM(D7:D24)</f>
        <v>1495320.74</v>
      </c>
      <c r="E25" s="25">
        <f t="shared" si="0"/>
        <v>4293919.26</v>
      </c>
      <c r="F25" s="25"/>
    </row>
    <row r="26" spans="1:9">
      <c r="C26" s="4"/>
      <c r="D26" s="4"/>
    </row>
    <row r="27" spans="1:9" ht="30.75" customHeight="1">
      <c r="A27" s="77" t="s">
        <v>24</v>
      </c>
      <c r="B27" s="81"/>
      <c r="C27" s="81"/>
      <c r="D27" s="81"/>
    </row>
    <row r="28" spans="1:9">
      <c r="D28" s="28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>
      <c r="A30" s="11" t="s">
        <v>2</v>
      </c>
      <c r="B30" s="17">
        <v>2210</v>
      </c>
      <c r="C30" s="33"/>
      <c r="D30" s="33"/>
      <c r="F30" s="25"/>
    </row>
    <row r="31" spans="1:9" ht="18">
      <c r="A31" s="12" t="s">
        <v>3</v>
      </c>
      <c r="B31" s="17">
        <v>2230</v>
      </c>
      <c r="C31" s="47">
        <v>11430</v>
      </c>
      <c r="D31" s="45">
        <v>10726.83</v>
      </c>
      <c r="F31" s="25"/>
    </row>
    <row r="32" spans="1:9" ht="18" hidden="1">
      <c r="A32" s="12" t="s">
        <v>4</v>
      </c>
      <c r="B32" s="17">
        <v>2240</v>
      </c>
      <c r="C32" s="45"/>
      <c r="D32" s="45"/>
      <c r="F32" s="25"/>
    </row>
    <row r="33" spans="1:6" ht="18" hidden="1">
      <c r="A33" s="36" t="s">
        <v>9</v>
      </c>
      <c r="B33" s="17">
        <v>2275</v>
      </c>
      <c r="C33" s="45"/>
      <c r="D33" s="45"/>
      <c r="F33" s="25"/>
    </row>
    <row r="34" spans="1:6" ht="18" hidden="1">
      <c r="A34" s="11" t="s">
        <v>14</v>
      </c>
      <c r="B34" s="17">
        <v>2800</v>
      </c>
      <c r="C34" s="20"/>
      <c r="D34" s="45"/>
      <c r="F34" s="25"/>
    </row>
    <row r="35" spans="1:6" ht="52.8" hidden="1">
      <c r="A35" s="11" t="s">
        <v>11</v>
      </c>
      <c r="B35" s="17">
        <v>3110</v>
      </c>
      <c r="C35" s="20"/>
      <c r="D35" s="45"/>
      <c r="F35" s="25"/>
    </row>
    <row r="36" spans="1:6" ht="18" hidden="1">
      <c r="A36" s="18" t="s">
        <v>15</v>
      </c>
      <c r="B36" s="19">
        <v>3132</v>
      </c>
      <c r="C36" s="20"/>
      <c r="D36" s="20"/>
      <c r="F36" s="25"/>
    </row>
    <row r="37" spans="1:6" ht="18">
      <c r="A37" s="11" t="s">
        <v>12</v>
      </c>
      <c r="B37" s="17"/>
      <c r="C37" s="46">
        <f>SUM(C30:C36)</f>
        <v>11430</v>
      </c>
      <c r="D37" s="46">
        <f>SUM(D30:D36)</f>
        <v>10726.83</v>
      </c>
      <c r="F37" s="25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2.25" customHeight="1">
      <c r="A40" s="79" t="s">
        <v>25</v>
      </c>
      <c r="B40" s="91"/>
      <c r="C40" s="91"/>
      <c r="D40" s="91"/>
    </row>
    <row r="41" spans="1:6">
      <c r="A41" s="1"/>
      <c r="B41" s="5"/>
      <c r="C41" s="4"/>
      <c r="D41" s="4"/>
    </row>
    <row r="42" spans="1:6" ht="69.599999999999994">
      <c r="A42" s="15" t="s">
        <v>0</v>
      </c>
      <c r="B42" s="15" t="s">
        <v>1</v>
      </c>
      <c r="C42" s="10" t="s">
        <v>22</v>
      </c>
      <c r="D42" s="10" t="s">
        <v>17</v>
      </c>
    </row>
    <row r="43" spans="1:6" ht="35.4" hidden="1">
      <c r="A43" s="11" t="s">
        <v>2</v>
      </c>
      <c r="B43" s="17">
        <v>2210</v>
      </c>
      <c r="C43" s="33"/>
      <c r="D43" s="33"/>
      <c r="F43" s="25"/>
    </row>
    <row r="44" spans="1:6" ht="18">
      <c r="A44" s="12" t="s">
        <v>3</v>
      </c>
      <c r="B44" s="17">
        <v>2230</v>
      </c>
      <c r="C44" s="45"/>
      <c r="D44" s="45"/>
      <c r="F44" s="25"/>
    </row>
    <row r="45" spans="1:6" ht="18" hidden="1">
      <c r="A45" s="12" t="s">
        <v>4</v>
      </c>
      <c r="B45" s="17">
        <v>2240</v>
      </c>
      <c r="C45" s="45"/>
      <c r="D45" s="45"/>
      <c r="F45" s="25"/>
    </row>
    <row r="46" spans="1:6" ht="18" hidden="1">
      <c r="A46" s="12" t="s">
        <v>9</v>
      </c>
      <c r="B46" s="17">
        <v>2275</v>
      </c>
      <c r="C46" s="45"/>
      <c r="D46" s="45"/>
      <c r="F46" s="25"/>
    </row>
    <row r="47" spans="1:6" ht="18" hidden="1">
      <c r="A47" s="11" t="s">
        <v>14</v>
      </c>
      <c r="B47" s="17">
        <v>2800</v>
      </c>
      <c r="C47" s="45"/>
      <c r="D47" s="45"/>
      <c r="F47" s="25"/>
    </row>
    <row r="48" spans="1:6" ht="52.8" hidden="1">
      <c r="A48" s="11" t="s">
        <v>11</v>
      </c>
      <c r="B48" s="17">
        <v>3110</v>
      </c>
      <c r="C48" s="45"/>
      <c r="D48" s="45"/>
      <c r="F48" s="25"/>
    </row>
    <row r="49" spans="1:6" ht="18" hidden="1">
      <c r="A49" s="18" t="s">
        <v>15</v>
      </c>
      <c r="B49" s="19">
        <v>3132</v>
      </c>
      <c r="C49" s="20"/>
      <c r="D49" s="20"/>
      <c r="F49" s="25"/>
    </row>
    <row r="50" spans="1:6" ht="18">
      <c r="A50" s="11" t="s">
        <v>12</v>
      </c>
      <c r="B50" s="17"/>
      <c r="C50" s="46">
        <f>C43+C44+C47+C48+C49</f>
        <v>0</v>
      </c>
      <c r="D50" s="46">
        <f>D43+D44+D47+D48+D49</f>
        <v>0</v>
      </c>
      <c r="F50" s="25"/>
    </row>
    <row r="51" spans="1:6" ht="18">
      <c r="A51" s="39"/>
      <c r="B51" s="40"/>
      <c r="C51" s="41"/>
      <c r="D51" s="41"/>
      <c r="F51" s="25"/>
    </row>
    <row r="52" spans="1:6" ht="18">
      <c r="A52" s="39"/>
      <c r="B52" s="40"/>
      <c r="C52" s="41"/>
      <c r="D52" s="41"/>
      <c r="F52" s="25"/>
    </row>
    <row r="54" spans="1:6" ht="51" customHeight="1">
      <c r="A54" s="79" t="s">
        <v>52</v>
      </c>
      <c r="B54" s="80"/>
      <c r="C54" s="80"/>
      <c r="D54" s="80"/>
    </row>
    <row r="55" spans="1:6" ht="17.25" customHeight="1">
      <c r="A55" s="79"/>
      <c r="B55" s="91"/>
      <c r="C55" s="91"/>
      <c r="D55" s="91"/>
    </row>
    <row r="57" spans="1:6" ht="17.399999999999999">
      <c r="A57" s="74" t="s">
        <v>26</v>
      </c>
      <c r="B57" s="75"/>
      <c r="C57" s="76" t="s">
        <v>27</v>
      </c>
      <c r="D57" s="75"/>
    </row>
    <row r="58" spans="1:6" ht="18" hidden="1">
      <c r="A58" s="36" t="s">
        <v>35</v>
      </c>
      <c r="B58" s="31">
        <v>2210</v>
      </c>
      <c r="C58" s="94"/>
      <c r="D58" s="94"/>
    </row>
    <row r="59" spans="1:6" ht="18" hidden="1">
      <c r="A59" s="36" t="s">
        <v>29</v>
      </c>
      <c r="B59" s="31">
        <v>2210</v>
      </c>
      <c r="C59" s="92"/>
      <c r="D59" s="93"/>
    </row>
    <row r="60" spans="1:6" ht="18" hidden="1">
      <c r="A60" s="36" t="s">
        <v>32</v>
      </c>
      <c r="B60" s="31">
        <v>2210</v>
      </c>
      <c r="C60" s="72"/>
      <c r="D60" s="73"/>
    </row>
    <row r="61" spans="1:6" ht="18" hidden="1">
      <c r="A61" s="36" t="s">
        <v>37</v>
      </c>
      <c r="B61" s="32">
        <v>3110.221</v>
      </c>
      <c r="C61" s="95"/>
      <c r="D61" s="96"/>
    </row>
    <row r="62" spans="1:6" ht="18" hidden="1">
      <c r="A62" s="36" t="s">
        <v>28</v>
      </c>
      <c r="B62" s="31">
        <v>2210</v>
      </c>
      <c r="C62" s="95"/>
      <c r="D62" s="96"/>
    </row>
    <row r="63" spans="1:6" ht="18" hidden="1">
      <c r="A63" s="36" t="s">
        <v>30</v>
      </c>
      <c r="B63" s="31">
        <v>2210</v>
      </c>
      <c r="C63" s="95"/>
      <c r="D63" s="96"/>
    </row>
    <row r="64" spans="1:6" ht="18" hidden="1">
      <c r="A64" s="36" t="s">
        <v>36</v>
      </c>
      <c r="B64" s="31">
        <v>2210</v>
      </c>
      <c r="C64" s="95"/>
      <c r="D64" s="96"/>
    </row>
    <row r="65" spans="1:4" ht="18" hidden="1">
      <c r="A65" s="36" t="s">
        <v>31</v>
      </c>
      <c r="B65" s="31">
        <v>3110</v>
      </c>
      <c r="C65" s="72"/>
      <c r="D65" s="73"/>
    </row>
    <row r="66" spans="1:4" ht="18" hidden="1">
      <c r="A66" s="36" t="s">
        <v>33</v>
      </c>
      <c r="B66" s="31">
        <v>2210</v>
      </c>
      <c r="C66" s="95"/>
      <c r="D66" s="96"/>
    </row>
    <row r="67" spans="1:4" ht="18" hidden="1">
      <c r="A67" s="36" t="s">
        <v>34</v>
      </c>
      <c r="B67" s="31">
        <v>2210</v>
      </c>
      <c r="C67" s="95"/>
      <c r="D67" s="96"/>
    </row>
    <row r="68" spans="1:4" ht="18" hidden="1">
      <c r="A68" s="36" t="s">
        <v>46</v>
      </c>
      <c r="B68" s="31">
        <v>2240</v>
      </c>
      <c r="C68" s="95"/>
      <c r="D68" s="96"/>
    </row>
    <row r="69" spans="1:4" ht="18">
      <c r="A69" s="36" t="s">
        <v>38</v>
      </c>
      <c r="B69" s="31">
        <v>2230</v>
      </c>
      <c r="C69" s="84"/>
      <c r="D69" s="85"/>
    </row>
    <row r="70" spans="1:4" ht="18" hidden="1">
      <c r="A70" s="36" t="s">
        <v>45</v>
      </c>
      <c r="B70" s="31">
        <v>2210</v>
      </c>
      <c r="C70" s="84"/>
      <c r="D70" s="85"/>
    </row>
    <row r="71" spans="1:4" ht="18" hidden="1">
      <c r="A71" s="36" t="s">
        <v>43</v>
      </c>
      <c r="B71" s="31">
        <v>2210</v>
      </c>
      <c r="C71" s="84"/>
      <c r="D71" s="85"/>
    </row>
    <row r="72" spans="1:4" ht="18" hidden="1">
      <c r="A72" s="36" t="s">
        <v>42</v>
      </c>
      <c r="B72" s="31">
        <v>2210</v>
      </c>
      <c r="C72" s="84"/>
      <c r="D72" s="85"/>
    </row>
    <row r="73" spans="1:4" ht="18" hidden="1">
      <c r="A73" s="36" t="s">
        <v>44</v>
      </c>
      <c r="B73" s="37">
        <v>2210</v>
      </c>
      <c r="C73" s="84"/>
      <c r="D73" s="85"/>
    </row>
    <row r="74" spans="1:4" ht="18" hidden="1">
      <c r="A74" s="70"/>
      <c r="B74" s="71"/>
      <c r="C74" s="84"/>
      <c r="D74" s="85"/>
    </row>
    <row r="75" spans="1:4" ht="18">
      <c r="A75" s="70"/>
      <c r="B75" s="71"/>
      <c r="C75" s="82">
        <f>SUM(C58:D74)</f>
        <v>0</v>
      </c>
      <c r="D75" s="83"/>
    </row>
    <row r="76" spans="1:4">
      <c r="C76" s="49"/>
      <c r="D76" s="49"/>
    </row>
  </sheetData>
  <mergeCells count="29">
    <mergeCell ref="A54:D54"/>
    <mergeCell ref="A55:D55"/>
    <mergeCell ref="C62:D62"/>
    <mergeCell ref="C63:D63"/>
    <mergeCell ref="C59:D59"/>
    <mergeCell ref="C60:D60"/>
    <mergeCell ref="C61:D61"/>
    <mergeCell ref="A57:B57"/>
    <mergeCell ref="C57:D57"/>
    <mergeCell ref="C58:D58"/>
    <mergeCell ref="A3:D3"/>
    <mergeCell ref="A2:D2"/>
    <mergeCell ref="A5:D5"/>
    <mergeCell ref="A27:D27"/>
    <mergeCell ref="A40:D40"/>
    <mergeCell ref="C64:D64"/>
    <mergeCell ref="C65:D65"/>
    <mergeCell ref="C66:D66"/>
    <mergeCell ref="C67:D67"/>
    <mergeCell ref="C68:D68"/>
    <mergeCell ref="C69:D69"/>
    <mergeCell ref="A75:B75"/>
    <mergeCell ref="C75:D75"/>
    <mergeCell ref="C70:D70"/>
    <mergeCell ref="C71:D71"/>
    <mergeCell ref="C72:D72"/>
    <mergeCell ref="C73:D73"/>
    <mergeCell ref="A74:B74"/>
    <mergeCell ref="C74:D7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0"/>
  <sheetViews>
    <sheetView topLeftCell="A52" workbookViewId="0">
      <selection activeCell="F6" sqref="F6:G29"/>
    </sheetView>
  </sheetViews>
  <sheetFormatPr defaultRowHeight="14.4"/>
  <cols>
    <col min="1" max="1" width="40.88671875" style="3" customWidth="1"/>
    <col min="2" max="2" width="8.6640625" style="1" customWidth="1"/>
    <col min="3" max="3" width="17.88671875" customWidth="1"/>
    <col min="4" max="4" width="15" customWidth="1"/>
    <col min="5" max="5" width="10.6640625" hidden="1" customWidth="1"/>
    <col min="6" max="6" width="11.109375" customWidth="1"/>
  </cols>
  <sheetData>
    <row r="2" spans="1:6" ht="56.25" customHeight="1">
      <c r="A2" s="77" t="s">
        <v>61</v>
      </c>
      <c r="B2" s="78"/>
      <c r="C2" s="78"/>
      <c r="D2" s="78"/>
    </row>
    <row r="3" spans="1:6" ht="58.5" customHeight="1">
      <c r="A3" s="89" t="s">
        <v>57</v>
      </c>
      <c r="B3" s="90"/>
      <c r="C3" s="90"/>
      <c r="D3" s="90"/>
    </row>
    <row r="4" spans="1:6" ht="18">
      <c r="A4" s="6"/>
      <c r="B4" s="7"/>
      <c r="C4" s="8"/>
      <c r="D4" s="8"/>
    </row>
    <row r="5" spans="1:6" ht="45.75" customHeight="1">
      <c r="A5" s="87" t="s">
        <v>23</v>
      </c>
      <c r="B5" s="88"/>
      <c r="C5" s="88"/>
      <c r="D5" s="88"/>
    </row>
    <row r="6" spans="1:6" s="2" customFormat="1" ht="7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51">
        <v>6505790</v>
      </c>
      <c r="D7" s="51">
        <v>1520433.82</v>
      </c>
      <c r="E7" s="25">
        <f>C7-D7</f>
        <v>4985356.18</v>
      </c>
      <c r="F7" s="25"/>
    </row>
    <row r="8" spans="1:6" s="2" customFormat="1" ht="18">
      <c r="A8" s="21" t="s">
        <v>40</v>
      </c>
      <c r="B8" s="16">
        <v>2120</v>
      </c>
      <c r="C8" s="51">
        <v>1431280</v>
      </c>
      <c r="D8" s="51">
        <v>335385.46999999997</v>
      </c>
      <c r="E8" s="25">
        <f t="shared" ref="E8:E25" si="0">C8-D8</f>
        <v>1095894.53</v>
      </c>
      <c r="F8" s="25"/>
    </row>
    <row r="9" spans="1:6" ht="35.4">
      <c r="A9" s="11" t="s">
        <v>2</v>
      </c>
      <c r="B9" s="16">
        <v>2210</v>
      </c>
      <c r="C9" s="54">
        <v>76680</v>
      </c>
      <c r="D9" s="54">
        <v>18629.400000000001</v>
      </c>
      <c r="E9" s="25">
        <f t="shared" si="0"/>
        <v>58050.6</v>
      </c>
      <c r="F9" s="25"/>
    </row>
    <row r="10" spans="1:6" ht="18">
      <c r="A10" s="11" t="s">
        <v>3</v>
      </c>
      <c r="B10" s="16">
        <v>2230</v>
      </c>
      <c r="C10" s="54">
        <v>169400</v>
      </c>
      <c r="D10" s="54">
        <v>50055.16</v>
      </c>
      <c r="E10" s="25">
        <f t="shared" si="0"/>
        <v>119344.84</v>
      </c>
      <c r="F10" s="25"/>
    </row>
    <row r="11" spans="1:6" ht="35.4">
      <c r="A11" s="11" t="s">
        <v>4</v>
      </c>
      <c r="B11" s="16">
        <v>2240</v>
      </c>
      <c r="C11" s="54">
        <v>950580</v>
      </c>
      <c r="D11" s="54">
        <v>3340</v>
      </c>
      <c r="E11" s="25">
        <f t="shared" si="0"/>
        <v>947240</v>
      </c>
      <c r="F11" s="25"/>
    </row>
    <row r="12" spans="1:6" ht="35.4">
      <c r="A12" s="18" t="s">
        <v>53</v>
      </c>
      <c r="B12" s="16">
        <v>2220</v>
      </c>
      <c r="C12" s="54"/>
      <c r="D12" s="54"/>
      <c r="E12" s="25">
        <f t="shared" si="0"/>
        <v>0</v>
      </c>
      <c r="F12" s="25"/>
    </row>
    <row r="13" spans="1:6" ht="18">
      <c r="A13" s="11" t="s">
        <v>5</v>
      </c>
      <c r="B13" s="16">
        <v>2271</v>
      </c>
      <c r="C13" s="54"/>
      <c r="D13" s="54"/>
      <c r="E13" s="25">
        <f t="shared" si="0"/>
        <v>0</v>
      </c>
      <c r="F13" s="25"/>
    </row>
    <row r="14" spans="1:6" ht="35.4">
      <c r="A14" s="11" t="s">
        <v>6</v>
      </c>
      <c r="B14" s="16">
        <v>2272</v>
      </c>
      <c r="C14" s="54">
        <v>8830</v>
      </c>
      <c r="D14" s="54">
        <v>1461</v>
      </c>
      <c r="E14" s="25">
        <f t="shared" si="0"/>
        <v>7369</v>
      </c>
      <c r="F14" s="25"/>
    </row>
    <row r="15" spans="1:6" ht="18">
      <c r="A15" s="11" t="s">
        <v>7</v>
      </c>
      <c r="B15" s="16">
        <v>2273</v>
      </c>
      <c r="C15" s="54">
        <v>125580</v>
      </c>
      <c r="D15" s="54">
        <v>35954.629999999997</v>
      </c>
      <c r="E15" s="25">
        <f t="shared" si="0"/>
        <v>89625.37</v>
      </c>
      <c r="F15" s="25"/>
    </row>
    <row r="16" spans="1:6" ht="18">
      <c r="A16" s="11" t="s">
        <v>8</v>
      </c>
      <c r="B16" s="16">
        <v>2274</v>
      </c>
      <c r="C16" s="54">
        <v>1850</v>
      </c>
      <c r="D16" s="54">
        <v>94</v>
      </c>
      <c r="E16" s="25">
        <f t="shared" si="0"/>
        <v>1756</v>
      </c>
      <c r="F16" s="25"/>
    </row>
    <row r="17" spans="1:9" ht="18">
      <c r="A17" s="11" t="s">
        <v>9</v>
      </c>
      <c r="B17" s="16">
        <v>2275</v>
      </c>
      <c r="C17" s="54">
        <v>516900</v>
      </c>
      <c r="D17" s="54">
        <v>1520</v>
      </c>
      <c r="E17" s="25">
        <f t="shared" si="0"/>
        <v>515380</v>
      </c>
      <c r="F17" s="25"/>
    </row>
    <row r="18" spans="1:9" ht="33" customHeight="1">
      <c r="A18" s="11" t="s">
        <v>10</v>
      </c>
      <c r="B18" s="16">
        <v>2282</v>
      </c>
      <c r="C18" s="54">
        <v>4600</v>
      </c>
      <c r="D18" s="54">
        <v>867.7</v>
      </c>
      <c r="E18" s="25">
        <f t="shared" si="0"/>
        <v>3732.3</v>
      </c>
      <c r="F18" s="25"/>
    </row>
    <row r="19" spans="1:9" ht="18" customHeight="1">
      <c r="A19" s="11" t="s">
        <v>13</v>
      </c>
      <c r="B19" s="16">
        <v>2730</v>
      </c>
      <c r="C19" s="54"/>
      <c r="D19" s="54"/>
      <c r="E19" s="25">
        <f t="shared" si="0"/>
        <v>0</v>
      </c>
      <c r="F19" s="25"/>
    </row>
    <row r="20" spans="1:9" ht="22.5" customHeight="1">
      <c r="A20" s="11" t="s">
        <v>14</v>
      </c>
      <c r="B20" s="16">
        <v>2800</v>
      </c>
      <c r="C20" s="54">
        <v>20000</v>
      </c>
      <c r="D20" s="54">
        <v>9413.73</v>
      </c>
      <c r="E20" s="25">
        <f t="shared" si="0"/>
        <v>10586.27</v>
      </c>
      <c r="F20" s="25"/>
    </row>
    <row r="21" spans="1:9" ht="36.75" customHeight="1">
      <c r="A21" s="11" t="s">
        <v>11</v>
      </c>
      <c r="B21" s="16">
        <v>3110</v>
      </c>
      <c r="C21" s="54">
        <v>126000</v>
      </c>
      <c r="D21" s="54"/>
      <c r="E21" s="25">
        <f t="shared" si="0"/>
        <v>126000</v>
      </c>
      <c r="F21" s="25"/>
      <c r="H21" s="34"/>
    </row>
    <row r="22" spans="1:9" ht="35.4">
      <c r="A22" s="11" t="s">
        <v>19</v>
      </c>
      <c r="B22" s="16">
        <v>3122</v>
      </c>
      <c r="C22" s="54"/>
      <c r="D22" s="54"/>
      <c r="E22" s="25">
        <f t="shared" si="0"/>
        <v>0</v>
      </c>
      <c r="F22" s="25"/>
      <c r="I22" t="s">
        <v>18</v>
      </c>
    </row>
    <row r="23" spans="1:9" ht="35.4">
      <c r="A23" s="11" t="s">
        <v>20</v>
      </c>
      <c r="B23" s="16">
        <v>3132</v>
      </c>
      <c r="C23" s="54"/>
      <c r="D23" s="54"/>
      <c r="E23" s="25">
        <f t="shared" si="0"/>
        <v>0</v>
      </c>
      <c r="F23" s="25"/>
    </row>
    <row r="24" spans="1:9" ht="35.4">
      <c r="A24" s="30" t="s">
        <v>41</v>
      </c>
      <c r="B24" s="16">
        <v>3142</v>
      </c>
      <c r="C24" s="54"/>
      <c r="D24" s="54"/>
      <c r="E24" s="25">
        <f t="shared" si="0"/>
        <v>0</v>
      </c>
      <c r="F24" s="25"/>
    </row>
    <row r="25" spans="1:9" ht="18">
      <c r="A25" s="11" t="s">
        <v>12</v>
      </c>
      <c r="B25" s="16"/>
      <c r="C25" s="57">
        <f>SUM(C7:C24)</f>
        <v>9937490</v>
      </c>
      <c r="D25" s="57">
        <f>D7+D8+D9+D10+D11+D12+D14+D15+D17+D18+D20+D21+D16</f>
        <v>1977154.9099999997</v>
      </c>
      <c r="E25" s="25">
        <f t="shared" si="0"/>
        <v>7960335.0899999999</v>
      </c>
      <c r="F25" s="25"/>
    </row>
    <row r="26" spans="1:9">
      <c r="C26" s="52"/>
      <c r="D26" s="52"/>
    </row>
    <row r="27" spans="1:9" ht="18">
      <c r="A27" s="23"/>
      <c r="B27" s="24"/>
      <c r="C27" s="24"/>
      <c r="D27" s="8"/>
    </row>
    <row r="28" spans="1:9" ht="33" customHeight="1">
      <c r="A28" s="77" t="s">
        <v>24</v>
      </c>
      <c r="B28" s="81"/>
      <c r="C28" s="81"/>
      <c r="D28" s="81"/>
    </row>
    <row r="29" spans="1:9" ht="18">
      <c r="A29" s="26"/>
      <c r="B29" s="27"/>
      <c r="C29" s="27"/>
      <c r="D29" s="28"/>
    </row>
    <row r="30" spans="1:9" ht="69.599999999999994">
      <c r="A30" s="15" t="s">
        <v>0</v>
      </c>
      <c r="B30" s="15" t="s">
        <v>1</v>
      </c>
      <c r="C30" s="10"/>
      <c r="D30" s="10" t="s">
        <v>17</v>
      </c>
    </row>
    <row r="31" spans="1:9" ht="35.4">
      <c r="A31" s="11" t="s">
        <v>2</v>
      </c>
      <c r="B31" s="17">
        <v>2210</v>
      </c>
      <c r="C31" s="45">
        <v>3000</v>
      </c>
      <c r="D31" s="45"/>
      <c r="F31" s="25"/>
    </row>
    <row r="32" spans="1:9" ht="18">
      <c r="A32" s="12" t="s">
        <v>3</v>
      </c>
      <c r="B32" s="17">
        <v>2230</v>
      </c>
      <c r="C32" s="45">
        <v>18500</v>
      </c>
      <c r="D32" s="45">
        <v>18487.830000000002</v>
      </c>
      <c r="F32" s="25"/>
    </row>
    <row r="33" spans="1:6" ht="18">
      <c r="A33" s="12" t="s">
        <v>4</v>
      </c>
      <c r="B33" s="17">
        <v>2240</v>
      </c>
      <c r="C33" s="45"/>
      <c r="D33" s="45"/>
      <c r="F33" s="25"/>
    </row>
    <row r="34" spans="1:6" ht="18" hidden="1">
      <c r="A34" s="12" t="s">
        <v>9</v>
      </c>
      <c r="B34" s="17">
        <v>2275</v>
      </c>
      <c r="C34" s="33"/>
      <c r="D34" s="33"/>
      <c r="F34" s="25"/>
    </row>
    <row r="35" spans="1:6" ht="18" hidden="1">
      <c r="A35" s="11" t="s">
        <v>14</v>
      </c>
      <c r="B35" s="17">
        <v>2800</v>
      </c>
      <c r="C35" s="33"/>
      <c r="D35" s="13"/>
      <c r="F35" s="25"/>
    </row>
    <row r="36" spans="1:6" ht="52.8" hidden="1">
      <c r="A36" s="11" t="s">
        <v>11</v>
      </c>
      <c r="B36" s="17">
        <v>3110</v>
      </c>
      <c r="C36" s="13"/>
      <c r="D36" s="13"/>
      <c r="F36" s="25"/>
    </row>
    <row r="37" spans="1:6" ht="18" hidden="1">
      <c r="A37" s="18" t="s">
        <v>15</v>
      </c>
      <c r="B37" s="19">
        <v>3132</v>
      </c>
      <c r="C37" s="20"/>
      <c r="D37" s="20"/>
      <c r="F37" s="25"/>
    </row>
    <row r="38" spans="1:6" ht="18">
      <c r="A38" s="36" t="s">
        <v>9</v>
      </c>
      <c r="B38" s="19">
        <v>2275</v>
      </c>
      <c r="C38" s="20"/>
      <c r="D38" s="20"/>
      <c r="F38" s="25"/>
    </row>
    <row r="39" spans="1:6" ht="18">
      <c r="A39" s="11" t="s">
        <v>12</v>
      </c>
      <c r="B39" s="17"/>
      <c r="C39" s="14">
        <f>SUM(C31:C38)</f>
        <v>21500</v>
      </c>
      <c r="D39" s="14">
        <f>SUM(D31:D38)</f>
        <v>18487.830000000002</v>
      </c>
      <c r="F39" s="25"/>
    </row>
    <row r="40" spans="1:6">
      <c r="A40" s="1"/>
      <c r="B40" s="5"/>
      <c r="C40" s="4"/>
      <c r="D40" s="4"/>
    </row>
    <row r="41" spans="1:6">
      <c r="A41" s="1"/>
      <c r="B41" s="5"/>
      <c r="C41" s="4"/>
      <c r="D41" s="4"/>
    </row>
    <row r="42" spans="1:6" ht="33.75" customHeight="1">
      <c r="A42" s="79" t="s">
        <v>25</v>
      </c>
      <c r="B42" s="91"/>
      <c r="C42" s="91"/>
      <c r="D42" s="91"/>
    </row>
    <row r="43" spans="1:6">
      <c r="A43" s="1"/>
      <c r="B43" s="5"/>
      <c r="C43" s="4"/>
      <c r="D43" s="4"/>
    </row>
    <row r="44" spans="1:6" ht="69.599999999999994">
      <c r="A44" s="15" t="s">
        <v>0</v>
      </c>
      <c r="B44" s="15" t="s">
        <v>1</v>
      </c>
      <c r="C44" s="10" t="s">
        <v>22</v>
      </c>
      <c r="D44" s="10" t="s">
        <v>17</v>
      </c>
    </row>
    <row r="45" spans="1:6" ht="35.4">
      <c r="A45" s="11" t="s">
        <v>2</v>
      </c>
      <c r="B45" s="17">
        <v>2210</v>
      </c>
      <c r="C45" s="45"/>
      <c r="D45" s="45"/>
      <c r="F45" s="25"/>
    </row>
    <row r="46" spans="1:6" ht="18">
      <c r="A46" s="12" t="s">
        <v>3</v>
      </c>
      <c r="B46" s="17">
        <v>2230</v>
      </c>
      <c r="C46" s="45"/>
      <c r="D46" s="45"/>
      <c r="F46" s="25"/>
    </row>
    <row r="47" spans="1:6" ht="18" hidden="1">
      <c r="A47" s="12" t="s">
        <v>4</v>
      </c>
      <c r="B47" s="17">
        <v>2240</v>
      </c>
      <c r="C47" s="45"/>
      <c r="D47" s="45"/>
      <c r="F47" s="25"/>
    </row>
    <row r="48" spans="1:6" ht="18" hidden="1">
      <c r="A48" s="12" t="s">
        <v>9</v>
      </c>
      <c r="B48" s="17">
        <v>2275</v>
      </c>
      <c r="C48" s="45"/>
      <c r="D48" s="45"/>
      <c r="F48" s="25"/>
    </row>
    <row r="49" spans="1:6" ht="18" hidden="1">
      <c r="A49" s="11" t="s">
        <v>14</v>
      </c>
      <c r="B49" s="17">
        <v>2800</v>
      </c>
      <c r="C49" s="45"/>
      <c r="D49" s="45"/>
      <c r="F49" s="25"/>
    </row>
    <row r="50" spans="1:6" ht="52.8" hidden="1">
      <c r="A50" s="11" t="s">
        <v>11</v>
      </c>
      <c r="B50" s="17">
        <v>3110</v>
      </c>
      <c r="C50" s="45"/>
      <c r="D50" s="45"/>
      <c r="F50" s="25"/>
    </row>
    <row r="51" spans="1:6" ht="18" hidden="1">
      <c r="A51" s="18" t="s">
        <v>15</v>
      </c>
      <c r="B51" s="19">
        <v>3132</v>
      </c>
      <c r="C51" s="20"/>
      <c r="D51" s="20"/>
      <c r="F51" s="25"/>
    </row>
    <row r="52" spans="1:6" ht="18">
      <c r="A52" s="12" t="s">
        <v>4</v>
      </c>
      <c r="B52" s="19">
        <v>2240</v>
      </c>
      <c r="C52" s="20"/>
      <c r="D52" s="20"/>
      <c r="F52" s="25"/>
    </row>
    <row r="53" spans="1:6" ht="18">
      <c r="A53" s="36" t="s">
        <v>9</v>
      </c>
      <c r="B53" s="19">
        <v>2275</v>
      </c>
      <c r="C53" s="20"/>
      <c r="D53" s="20"/>
      <c r="F53" s="25"/>
    </row>
    <row r="54" spans="1:6" ht="18">
      <c r="A54" s="11" t="s">
        <v>12</v>
      </c>
      <c r="B54" s="17"/>
      <c r="C54" s="46">
        <f>SUM(C45:C53)</f>
        <v>0</v>
      </c>
      <c r="D54" s="46">
        <f>SUM(D45:D53)</f>
        <v>0</v>
      </c>
      <c r="F54" s="25"/>
    </row>
    <row r="56" spans="1:6" ht="35.25" customHeight="1">
      <c r="A56" s="79"/>
      <c r="B56" s="91"/>
      <c r="C56" s="91"/>
      <c r="D56" s="91"/>
    </row>
    <row r="57" spans="1:6" ht="47.25" customHeight="1">
      <c r="A57" s="79" t="s">
        <v>51</v>
      </c>
      <c r="B57" s="80"/>
      <c r="C57" s="80"/>
      <c r="D57" s="80"/>
    </row>
    <row r="60" spans="1:6" ht="17.399999999999999">
      <c r="A60" s="74" t="s">
        <v>26</v>
      </c>
      <c r="B60" s="75"/>
      <c r="C60" s="76" t="s">
        <v>27</v>
      </c>
      <c r="D60" s="75"/>
    </row>
    <row r="61" spans="1:6" ht="18" hidden="1">
      <c r="A61" s="36" t="s">
        <v>35</v>
      </c>
      <c r="B61" s="31">
        <v>2210</v>
      </c>
      <c r="C61" s="86"/>
      <c r="D61" s="86"/>
    </row>
    <row r="62" spans="1:6" ht="18" hidden="1">
      <c r="A62" s="36" t="s">
        <v>29</v>
      </c>
      <c r="B62" s="31">
        <v>2210</v>
      </c>
      <c r="C62" s="97"/>
      <c r="D62" s="98"/>
    </row>
    <row r="63" spans="1:6" ht="18">
      <c r="A63" s="36" t="s">
        <v>32</v>
      </c>
      <c r="B63" s="31">
        <v>2210</v>
      </c>
      <c r="C63" s="84"/>
      <c r="D63" s="85"/>
    </row>
    <row r="64" spans="1:6" ht="18" hidden="1">
      <c r="A64" s="36" t="s">
        <v>37</v>
      </c>
      <c r="B64" s="32">
        <v>3110.221</v>
      </c>
      <c r="C64" s="97"/>
      <c r="D64" s="98"/>
    </row>
    <row r="65" spans="1:4" ht="18" hidden="1">
      <c r="A65" s="36" t="s">
        <v>28</v>
      </c>
      <c r="B65" s="31">
        <v>2210</v>
      </c>
      <c r="C65" s="97"/>
      <c r="D65" s="98"/>
    </row>
    <row r="66" spans="1:4" ht="18" hidden="1">
      <c r="A66" s="36" t="s">
        <v>30</v>
      </c>
      <c r="B66" s="31">
        <v>2210</v>
      </c>
      <c r="C66" s="97"/>
      <c r="D66" s="98"/>
    </row>
    <row r="67" spans="1:4" ht="18" hidden="1">
      <c r="A67" s="36" t="s">
        <v>36</v>
      </c>
      <c r="B67" s="31">
        <v>2210</v>
      </c>
      <c r="C67" s="84"/>
      <c r="D67" s="85"/>
    </row>
    <row r="68" spans="1:4" ht="18" hidden="1">
      <c r="A68" s="36" t="s">
        <v>31</v>
      </c>
      <c r="B68" s="31">
        <v>3110</v>
      </c>
      <c r="C68" s="84"/>
      <c r="D68" s="85"/>
    </row>
    <row r="69" spans="1:4" ht="18" hidden="1">
      <c r="A69" s="36" t="s">
        <v>33</v>
      </c>
      <c r="B69" s="31">
        <v>2210</v>
      </c>
      <c r="C69" s="84"/>
      <c r="D69" s="85"/>
    </row>
    <row r="70" spans="1:4" ht="18" hidden="1">
      <c r="A70" s="36" t="s">
        <v>34</v>
      </c>
      <c r="B70" s="31">
        <v>2210</v>
      </c>
      <c r="C70" s="84"/>
      <c r="D70" s="85"/>
    </row>
    <row r="71" spans="1:4" ht="18">
      <c r="A71" s="36" t="s">
        <v>46</v>
      </c>
      <c r="B71" s="31">
        <v>2240</v>
      </c>
      <c r="C71" s="84"/>
      <c r="D71" s="85"/>
    </row>
    <row r="72" spans="1:4" ht="18">
      <c r="A72" s="36" t="s">
        <v>38</v>
      </c>
      <c r="B72" s="31">
        <v>2230</v>
      </c>
      <c r="C72" s="84"/>
      <c r="D72" s="85"/>
    </row>
    <row r="73" spans="1:4" ht="18" hidden="1">
      <c r="A73" s="36" t="s">
        <v>45</v>
      </c>
      <c r="B73" s="31">
        <v>2210</v>
      </c>
      <c r="C73" s="84"/>
      <c r="D73" s="85"/>
    </row>
    <row r="74" spans="1:4" ht="18" hidden="1">
      <c r="A74" s="36" t="s">
        <v>43</v>
      </c>
      <c r="B74" s="31">
        <v>2210</v>
      </c>
      <c r="C74" s="84"/>
      <c r="D74" s="85"/>
    </row>
    <row r="75" spans="1:4" ht="18" hidden="1">
      <c r="A75" s="36" t="s">
        <v>42</v>
      </c>
      <c r="B75" s="31">
        <v>2210</v>
      </c>
      <c r="C75" s="84"/>
      <c r="D75" s="85"/>
    </row>
    <row r="76" spans="1:4" ht="18" hidden="1">
      <c r="A76" s="36" t="s">
        <v>44</v>
      </c>
      <c r="B76" s="37">
        <v>2210</v>
      </c>
      <c r="C76" s="84"/>
      <c r="D76" s="85"/>
    </row>
    <row r="77" spans="1:4" ht="18" hidden="1">
      <c r="A77" s="70"/>
      <c r="B77" s="71"/>
      <c r="C77" s="84"/>
      <c r="D77" s="85"/>
    </row>
    <row r="78" spans="1:4" ht="18">
      <c r="A78" s="70"/>
      <c r="B78" s="71"/>
      <c r="C78" s="82">
        <f>SUM(C61:D76)</f>
        <v>0</v>
      </c>
      <c r="D78" s="83"/>
    </row>
    <row r="79" spans="1:4">
      <c r="C79" s="49"/>
      <c r="D79" s="49"/>
    </row>
    <row r="80" spans="1:4" ht="34.5" hidden="1" customHeight="1">
      <c r="A80" s="79" t="s">
        <v>49</v>
      </c>
      <c r="B80" s="91"/>
      <c r="C80" s="91"/>
      <c r="D80" s="91"/>
    </row>
  </sheetData>
  <mergeCells count="30">
    <mergeCell ref="A80:D80"/>
    <mergeCell ref="A56:D56"/>
    <mergeCell ref="C66:D66"/>
    <mergeCell ref="C64:D64"/>
    <mergeCell ref="C62:D62"/>
    <mergeCell ref="C63:D63"/>
    <mergeCell ref="C65:D65"/>
    <mergeCell ref="A60:B60"/>
    <mergeCell ref="C60:D60"/>
    <mergeCell ref="C61:D61"/>
    <mergeCell ref="C67:D67"/>
    <mergeCell ref="C68:D68"/>
    <mergeCell ref="C69:D69"/>
    <mergeCell ref="C70:D70"/>
    <mergeCell ref="C71:D71"/>
    <mergeCell ref="C72:D72"/>
    <mergeCell ref="A3:D3"/>
    <mergeCell ref="A2:D2"/>
    <mergeCell ref="A5:D5"/>
    <mergeCell ref="A28:D28"/>
    <mergeCell ref="A42:D42"/>
    <mergeCell ref="A57:D57"/>
    <mergeCell ref="A78:B78"/>
    <mergeCell ref="C78:D78"/>
    <mergeCell ref="C73:D73"/>
    <mergeCell ref="C74:D74"/>
    <mergeCell ref="C75:D75"/>
    <mergeCell ref="C76:D76"/>
    <mergeCell ref="A77:B77"/>
    <mergeCell ref="C77:D7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2:I77"/>
  <sheetViews>
    <sheetView topLeftCell="A42" workbookViewId="0">
      <selection activeCell="G6" sqref="F6:G26"/>
    </sheetView>
  </sheetViews>
  <sheetFormatPr defaultRowHeight="14.4"/>
  <cols>
    <col min="1" max="1" width="40.88671875" style="3" customWidth="1"/>
    <col min="2" max="2" width="9.109375" style="1" customWidth="1"/>
    <col min="3" max="3" width="17.6640625" customWidth="1"/>
    <col min="4" max="4" width="16.88671875" customWidth="1"/>
    <col min="5" max="5" width="10.6640625" hidden="1" customWidth="1"/>
    <col min="6" max="6" width="11.5546875" customWidth="1"/>
  </cols>
  <sheetData>
    <row r="2" spans="1:6" ht="58.5" customHeight="1">
      <c r="A2" s="77" t="s">
        <v>60</v>
      </c>
      <c r="B2" s="78"/>
      <c r="C2" s="78"/>
      <c r="D2" s="78"/>
    </row>
    <row r="3" spans="1:6" ht="58.5" customHeight="1">
      <c r="A3" s="89" t="s">
        <v>58</v>
      </c>
      <c r="B3" s="90"/>
      <c r="C3" s="90"/>
      <c r="D3" s="90"/>
    </row>
    <row r="4" spans="1:6" ht="18">
      <c r="A4" s="6"/>
      <c r="B4" s="7"/>
      <c r="C4" s="8"/>
      <c r="D4" s="8"/>
    </row>
    <row r="5" spans="1:6" ht="39.75" customHeight="1">
      <c r="A5" s="87" t="s">
        <v>23</v>
      </c>
      <c r="B5" s="88"/>
      <c r="C5" s="88"/>
      <c r="D5" s="88"/>
    </row>
    <row r="6" spans="1:6" s="2" customFormat="1" ht="75.7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6" s="2" customFormat="1" ht="18">
      <c r="A7" s="21" t="s">
        <v>21</v>
      </c>
      <c r="B7" s="16">
        <v>2111</v>
      </c>
      <c r="C7" s="51">
        <v>4928690</v>
      </c>
      <c r="D7" s="51">
        <v>1125334.1599999999</v>
      </c>
      <c r="E7" s="25">
        <f>C7-D7</f>
        <v>3803355.84</v>
      </c>
      <c r="F7" s="25"/>
    </row>
    <row r="8" spans="1:6" s="2" customFormat="1" ht="18">
      <c r="A8" s="21" t="s">
        <v>40</v>
      </c>
      <c r="B8" s="16">
        <v>2120</v>
      </c>
      <c r="C8" s="51">
        <v>1084310</v>
      </c>
      <c r="D8" s="51">
        <v>253408.38</v>
      </c>
      <c r="E8" s="25">
        <f t="shared" ref="E8:E25" si="0">C8-D8</f>
        <v>830901.62</v>
      </c>
      <c r="F8" s="25"/>
    </row>
    <row r="9" spans="1:6" ht="35.4">
      <c r="A9" s="11" t="s">
        <v>2</v>
      </c>
      <c r="B9" s="16">
        <v>2210</v>
      </c>
      <c r="C9" s="54">
        <v>125610</v>
      </c>
      <c r="D9" s="54">
        <v>15520.9</v>
      </c>
      <c r="E9" s="25">
        <f t="shared" si="0"/>
        <v>110089.1</v>
      </c>
      <c r="F9" s="25"/>
    </row>
    <row r="10" spans="1:6" ht="18">
      <c r="A10" s="11" t="s">
        <v>3</v>
      </c>
      <c r="B10" s="16">
        <v>2230</v>
      </c>
      <c r="C10" s="54">
        <v>160870</v>
      </c>
      <c r="D10" s="54">
        <v>13286.91</v>
      </c>
      <c r="E10" s="25">
        <f t="shared" si="0"/>
        <v>147583.09</v>
      </c>
      <c r="F10" s="25"/>
    </row>
    <row r="11" spans="1:6" ht="35.4">
      <c r="A11" s="11" t="s">
        <v>4</v>
      </c>
      <c r="B11" s="16">
        <v>2240</v>
      </c>
      <c r="C11" s="54">
        <v>999950</v>
      </c>
      <c r="D11" s="54">
        <v>7515.03</v>
      </c>
      <c r="E11" s="25">
        <f t="shared" si="0"/>
        <v>992434.97</v>
      </c>
      <c r="F11" s="25"/>
    </row>
    <row r="12" spans="1:6" ht="35.4">
      <c r="A12" s="36" t="s">
        <v>53</v>
      </c>
      <c r="B12" s="16">
        <v>2220</v>
      </c>
      <c r="C12" s="20"/>
      <c r="D12" s="20"/>
      <c r="E12" s="25">
        <f t="shared" si="0"/>
        <v>0</v>
      </c>
      <c r="F12" s="25"/>
    </row>
    <row r="13" spans="1:6" ht="18">
      <c r="A13" s="11" t="s">
        <v>5</v>
      </c>
      <c r="B13" s="16">
        <v>2271</v>
      </c>
      <c r="C13" s="20"/>
      <c r="D13" s="20"/>
      <c r="E13" s="25">
        <f t="shared" si="0"/>
        <v>0</v>
      </c>
      <c r="F13" s="25"/>
    </row>
    <row r="14" spans="1:6" ht="35.4">
      <c r="A14" s="11" t="s">
        <v>6</v>
      </c>
      <c r="B14" s="16">
        <v>2272</v>
      </c>
      <c r="C14" s="54"/>
      <c r="D14" s="54"/>
      <c r="E14" s="25">
        <f t="shared" si="0"/>
        <v>0</v>
      </c>
      <c r="F14" s="25"/>
    </row>
    <row r="15" spans="1:6" ht="18">
      <c r="A15" s="11" t="s">
        <v>7</v>
      </c>
      <c r="B15" s="16">
        <v>2273</v>
      </c>
      <c r="C15" s="54">
        <v>93850</v>
      </c>
      <c r="D15" s="54">
        <v>18300.169999999998</v>
      </c>
      <c r="E15" s="25">
        <f t="shared" si="0"/>
        <v>75549.83</v>
      </c>
      <c r="F15" s="25"/>
    </row>
    <row r="16" spans="1:6" ht="18">
      <c r="A16" s="11" t="s">
        <v>8</v>
      </c>
      <c r="B16" s="16">
        <v>2274</v>
      </c>
      <c r="C16" s="54">
        <v>900</v>
      </c>
      <c r="D16" s="54">
        <v>94</v>
      </c>
      <c r="E16" s="25">
        <f t="shared" si="0"/>
        <v>806</v>
      </c>
      <c r="F16" s="25"/>
    </row>
    <row r="17" spans="1:9" ht="18">
      <c r="A17" s="11" t="s">
        <v>9</v>
      </c>
      <c r="B17" s="16">
        <v>2275</v>
      </c>
      <c r="C17" s="54">
        <v>331350</v>
      </c>
      <c r="D17" s="54"/>
      <c r="E17" s="25">
        <f t="shared" si="0"/>
        <v>331350</v>
      </c>
      <c r="F17" s="25"/>
    </row>
    <row r="18" spans="1:9" ht="32.25" customHeight="1">
      <c r="A18" s="11" t="s">
        <v>10</v>
      </c>
      <c r="B18" s="16">
        <v>2282</v>
      </c>
      <c r="C18" s="54">
        <v>3160</v>
      </c>
      <c r="D18" s="54">
        <v>867.7</v>
      </c>
      <c r="E18" s="25">
        <f t="shared" si="0"/>
        <v>2292.3000000000002</v>
      </c>
      <c r="F18" s="25"/>
    </row>
    <row r="19" spans="1:9" ht="18" customHeight="1">
      <c r="A19" s="11" t="s">
        <v>13</v>
      </c>
      <c r="B19" s="16">
        <v>2730</v>
      </c>
      <c r="C19" s="54"/>
      <c r="D19" s="54"/>
      <c r="E19" s="25">
        <f t="shared" si="0"/>
        <v>0</v>
      </c>
      <c r="F19" s="25"/>
    </row>
    <row r="20" spans="1:9" ht="15.75" customHeight="1">
      <c r="A20" s="11" t="s">
        <v>14</v>
      </c>
      <c r="B20" s="16">
        <v>2800</v>
      </c>
      <c r="C20" s="54">
        <v>12480</v>
      </c>
      <c r="D20" s="54">
        <v>4367.6400000000003</v>
      </c>
      <c r="E20" s="25">
        <f t="shared" si="0"/>
        <v>8112.36</v>
      </c>
      <c r="F20" s="25"/>
    </row>
    <row r="21" spans="1:9" ht="36.75" customHeight="1">
      <c r="A21" s="11" t="s">
        <v>11</v>
      </c>
      <c r="B21" s="16">
        <v>3110</v>
      </c>
      <c r="C21" s="54">
        <v>126000</v>
      </c>
      <c r="D21" s="54"/>
      <c r="E21" s="25">
        <f t="shared" si="0"/>
        <v>126000</v>
      </c>
      <c r="F21" s="25"/>
      <c r="H21" s="34"/>
    </row>
    <row r="22" spans="1:9" ht="35.4">
      <c r="A22" s="11" t="s">
        <v>19</v>
      </c>
      <c r="B22" s="16">
        <v>3122</v>
      </c>
      <c r="C22" s="54"/>
      <c r="D22" s="54"/>
      <c r="E22" s="25">
        <f t="shared" si="0"/>
        <v>0</v>
      </c>
      <c r="F22" s="25"/>
      <c r="I22" t="s">
        <v>18</v>
      </c>
    </row>
    <row r="23" spans="1:9" ht="35.4">
      <c r="A23" s="11" t="s">
        <v>20</v>
      </c>
      <c r="B23" s="16">
        <v>3132</v>
      </c>
      <c r="C23" s="54"/>
      <c r="D23" s="54"/>
      <c r="E23" s="25">
        <f t="shared" si="0"/>
        <v>0</v>
      </c>
      <c r="F23" s="25"/>
    </row>
    <row r="24" spans="1:9" ht="35.4">
      <c r="A24" s="30" t="s">
        <v>41</v>
      </c>
      <c r="B24" s="16">
        <v>3142</v>
      </c>
      <c r="C24" s="54"/>
      <c r="D24" s="54"/>
      <c r="E24" s="25">
        <f t="shared" si="0"/>
        <v>0</v>
      </c>
      <c r="F24" s="25"/>
    </row>
    <row r="25" spans="1:9" ht="18">
      <c r="A25" s="11" t="s">
        <v>12</v>
      </c>
      <c r="B25" s="16"/>
      <c r="C25" s="57">
        <f>SUM(C7:C24)</f>
        <v>7867170</v>
      </c>
      <c r="D25" s="57">
        <f>SUM(D7:D24)</f>
        <v>1438694.8899999997</v>
      </c>
      <c r="E25" s="25">
        <f t="shared" si="0"/>
        <v>6428475.1100000003</v>
      </c>
      <c r="F25" s="25"/>
    </row>
    <row r="26" spans="1:9" ht="18">
      <c r="A26" s="6"/>
      <c r="B26" s="22"/>
      <c r="C26" s="8"/>
      <c r="D26" s="8"/>
    </row>
    <row r="27" spans="1:9">
      <c r="C27" s="4"/>
      <c r="D27" s="4"/>
    </row>
    <row r="28" spans="1:9" ht="30" customHeight="1">
      <c r="A28" s="77" t="s">
        <v>24</v>
      </c>
      <c r="B28" s="81"/>
      <c r="C28" s="81"/>
      <c r="D28" s="81"/>
    </row>
    <row r="29" spans="1:9">
      <c r="D29" s="28"/>
    </row>
    <row r="30" spans="1:9" ht="69.599999999999994">
      <c r="A30" s="15" t="s">
        <v>0</v>
      </c>
      <c r="B30" s="15" t="s">
        <v>1</v>
      </c>
      <c r="C30" s="10"/>
      <c r="D30" s="10" t="s">
        <v>17</v>
      </c>
    </row>
    <row r="31" spans="1:9" ht="35.4" hidden="1">
      <c r="A31" s="11" t="s">
        <v>2</v>
      </c>
      <c r="B31" s="17">
        <v>2210</v>
      </c>
      <c r="C31" s="13">
        <v>0</v>
      </c>
      <c r="D31" s="13"/>
      <c r="F31" s="25"/>
    </row>
    <row r="32" spans="1:9" ht="35.4">
      <c r="A32" s="36" t="s">
        <v>2</v>
      </c>
      <c r="B32" s="17">
        <v>2210</v>
      </c>
      <c r="C32" s="13"/>
      <c r="D32" s="13"/>
      <c r="F32" s="25"/>
    </row>
    <row r="33" spans="1:6" ht="18">
      <c r="A33" s="12" t="s">
        <v>3</v>
      </c>
      <c r="B33" s="17">
        <v>2230</v>
      </c>
      <c r="C33" s="20">
        <v>8030</v>
      </c>
      <c r="D33" s="20">
        <v>3695</v>
      </c>
      <c r="F33" s="25"/>
    </row>
    <row r="34" spans="1:6" ht="18" hidden="1">
      <c r="A34" s="12" t="s">
        <v>4</v>
      </c>
      <c r="B34" s="17">
        <v>2240</v>
      </c>
      <c r="C34" s="20"/>
      <c r="D34" s="20"/>
      <c r="F34" s="25"/>
    </row>
    <row r="35" spans="1:6" ht="18" hidden="1">
      <c r="A35" s="12" t="s">
        <v>9</v>
      </c>
      <c r="B35" s="17">
        <v>2275</v>
      </c>
      <c r="C35" s="20"/>
      <c r="D35" s="20"/>
      <c r="F35" s="25"/>
    </row>
    <row r="36" spans="1:6" ht="18" hidden="1">
      <c r="A36" s="11" t="s">
        <v>14</v>
      </c>
      <c r="B36" s="17">
        <v>2800</v>
      </c>
      <c r="C36" s="20"/>
      <c r="D36" s="20"/>
      <c r="F36" s="25"/>
    </row>
    <row r="37" spans="1:6" ht="52.8" hidden="1">
      <c r="A37" s="11" t="s">
        <v>11</v>
      </c>
      <c r="B37" s="17">
        <v>3110</v>
      </c>
      <c r="C37" s="20"/>
      <c r="D37" s="20"/>
      <c r="F37" s="25"/>
    </row>
    <row r="38" spans="1:6" ht="18" hidden="1">
      <c r="A38" s="18" t="s">
        <v>15</v>
      </c>
      <c r="B38" s="19">
        <v>3132</v>
      </c>
      <c r="C38" s="20"/>
      <c r="D38" s="20"/>
      <c r="F38" s="25"/>
    </row>
    <row r="39" spans="1:6" ht="18">
      <c r="A39" s="11" t="s">
        <v>12</v>
      </c>
      <c r="B39" s="17"/>
      <c r="C39" s="46">
        <f>SUM(C31:C38)</f>
        <v>8030</v>
      </c>
      <c r="D39" s="46">
        <f>SUM(D31:D38)</f>
        <v>3695</v>
      </c>
      <c r="F39" s="25"/>
    </row>
    <row r="40" spans="1:6">
      <c r="A40" s="1"/>
      <c r="B40" s="5"/>
      <c r="C40" s="4"/>
      <c r="D40" s="4"/>
    </row>
    <row r="41" spans="1:6">
      <c r="A41" s="1"/>
      <c r="B41" s="5"/>
      <c r="C41" s="4"/>
      <c r="D41" s="4"/>
    </row>
    <row r="42" spans="1:6" ht="34.5" customHeight="1">
      <c r="A42" s="79" t="s">
        <v>25</v>
      </c>
      <c r="B42" s="79"/>
      <c r="C42" s="79"/>
      <c r="D42" s="79"/>
    </row>
    <row r="43" spans="1:6">
      <c r="A43" s="1"/>
      <c r="B43" s="5"/>
      <c r="C43" s="4"/>
      <c r="D43" s="4"/>
    </row>
    <row r="44" spans="1:6" ht="69.599999999999994">
      <c r="A44" s="38" t="s">
        <v>0</v>
      </c>
      <c r="B44" s="38" t="s">
        <v>1</v>
      </c>
      <c r="C44" s="10" t="s">
        <v>22</v>
      </c>
      <c r="D44" s="10" t="s">
        <v>17</v>
      </c>
    </row>
    <row r="45" spans="1:6" ht="35.4">
      <c r="A45" s="36" t="s">
        <v>2</v>
      </c>
      <c r="B45" s="60">
        <v>2210</v>
      </c>
      <c r="C45" s="63"/>
      <c r="D45" s="63"/>
    </row>
    <row r="46" spans="1:6" ht="18">
      <c r="A46" s="12" t="s">
        <v>3</v>
      </c>
      <c r="B46" s="17">
        <v>2230</v>
      </c>
      <c r="C46" s="45"/>
      <c r="D46" s="45"/>
      <c r="F46" s="25"/>
    </row>
    <row r="47" spans="1:6" ht="18" hidden="1">
      <c r="A47" s="12" t="s">
        <v>4</v>
      </c>
      <c r="B47" s="17">
        <v>2240</v>
      </c>
      <c r="C47" s="45"/>
      <c r="D47" s="45"/>
      <c r="F47" s="25"/>
    </row>
    <row r="48" spans="1:6" ht="18" hidden="1">
      <c r="A48" s="12" t="s">
        <v>9</v>
      </c>
      <c r="B48" s="17">
        <v>2275</v>
      </c>
      <c r="C48" s="45"/>
      <c r="D48" s="45"/>
      <c r="F48" s="25"/>
    </row>
    <row r="49" spans="1:6" ht="18" hidden="1">
      <c r="A49" s="36" t="s">
        <v>14</v>
      </c>
      <c r="B49" s="17">
        <v>2800</v>
      </c>
      <c r="C49" s="45"/>
      <c r="D49" s="45"/>
      <c r="F49" s="25"/>
    </row>
    <row r="50" spans="1:6" ht="52.8" hidden="1">
      <c r="A50" s="36" t="s">
        <v>11</v>
      </c>
      <c r="B50" s="17">
        <v>3110</v>
      </c>
      <c r="C50" s="45"/>
      <c r="D50" s="45"/>
      <c r="F50" s="25"/>
    </row>
    <row r="51" spans="1:6" ht="18" hidden="1">
      <c r="A51" s="18" t="s">
        <v>15</v>
      </c>
      <c r="B51" s="19">
        <v>3132</v>
      </c>
      <c r="C51" s="20"/>
      <c r="D51" s="20"/>
      <c r="F51" s="25"/>
    </row>
    <row r="52" spans="1:6" ht="18">
      <c r="A52" s="36" t="s">
        <v>12</v>
      </c>
      <c r="B52" s="17"/>
      <c r="C52" s="46">
        <f>SUM(C45:C51)</f>
        <v>0</v>
      </c>
      <c r="D52" s="46">
        <f>SUM(D45:D51)</f>
        <v>0</v>
      </c>
      <c r="F52" s="25"/>
    </row>
    <row r="55" spans="1:6" ht="41.25" customHeight="1">
      <c r="A55" s="79" t="s">
        <v>52</v>
      </c>
      <c r="B55" s="80"/>
      <c r="C55" s="80"/>
      <c r="D55" s="80"/>
    </row>
    <row r="57" spans="1:6" ht="17.399999999999999">
      <c r="A57" s="99" t="s">
        <v>26</v>
      </c>
      <c r="B57" s="100"/>
      <c r="C57" s="76" t="s">
        <v>27</v>
      </c>
      <c r="D57" s="75"/>
      <c r="F57" s="43"/>
    </row>
    <row r="58" spans="1:6" ht="18" hidden="1">
      <c r="A58" s="36" t="s">
        <v>35</v>
      </c>
      <c r="B58" s="59">
        <v>2210</v>
      </c>
      <c r="C58" s="84"/>
      <c r="D58" s="85"/>
      <c r="E58" s="49"/>
      <c r="F58" s="66"/>
    </row>
    <row r="59" spans="1:6" ht="18" hidden="1" customHeight="1">
      <c r="A59" s="36" t="s">
        <v>29</v>
      </c>
      <c r="B59" s="59">
        <v>2210</v>
      </c>
      <c r="C59" s="84"/>
      <c r="D59" s="85"/>
      <c r="E59" s="49"/>
      <c r="F59" s="43"/>
    </row>
    <row r="60" spans="1:6" ht="18.75" customHeight="1">
      <c r="A60" s="36" t="s">
        <v>32</v>
      </c>
      <c r="B60" s="59">
        <v>2210</v>
      </c>
      <c r="C60" s="84"/>
      <c r="D60" s="85"/>
      <c r="E60" s="49"/>
      <c r="F60" s="43"/>
    </row>
    <row r="61" spans="1:6" ht="18.75" hidden="1" customHeight="1">
      <c r="A61" s="36" t="s">
        <v>37</v>
      </c>
      <c r="B61" s="32" t="s">
        <v>48</v>
      </c>
      <c r="C61" s="84"/>
      <c r="D61" s="85"/>
      <c r="E61" s="49"/>
      <c r="F61" s="43"/>
    </row>
    <row r="62" spans="1:6" ht="18.75" hidden="1" customHeight="1">
      <c r="A62" s="36" t="s">
        <v>28</v>
      </c>
      <c r="B62" s="59">
        <v>2210</v>
      </c>
      <c r="C62" s="84"/>
      <c r="D62" s="85"/>
      <c r="E62" s="49"/>
      <c r="F62" s="43"/>
    </row>
    <row r="63" spans="1:6" ht="18.75" hidden="1" customHeight="1">
      <c r="A63" s="36" t="s">
        <v>30</v>
      </c>
      <c r="B63" s="59">
        <v>2210</v>
      </c>
      <c r="C63" s="84"/>
      <c r="D63" s="85"/>
      <c r="E63" s="49"/>
      <c r="F63" s="43"/>
    </row>
    <row r="64" spans="1:6" ht="18" hidden="1">
      <c r="A64" s="36" t="s">
        <v>36</v>
      </c>
      <c r="B64" s="59">
        <v>2210</v>
      </c>
      <c r="C64" s="84"/>
      <c r="D64" s="85"/>
      <c r="E64" s="49"/>
      <c r="F64" s="43"/>
    </row>
    <row r="65" spans="1:6" ht="18.75" hidden="1" customHeight="1">
      <c r="A65" s="36" t="s">
        <v>31</v>
      </c>
      <c r="B65" s="59">
        <v>3110</v>
      </c>
      <c r="C65" s="84"/>
      <c r="D65" s="85"/>
      <c r="E65" s="49"/>
      <c r="F65" s="43"/>
    </row>
    <row r="66" spans="1:6" ht="18.75" hidden="1" customHeight="1">
      <c r="A66" s="36" t="s">
        <v>33</v>
      </c>
      <c r="B66" s="59">
        <v>2210</v>
      </c>
      <c r="C66" s="97"/>
      <c r="D66" s="98"/>
      <c r="E66" s="49"/>
      <c r="F66" s="43"/>
    </row>
    <row r="67" spans="1:6" ht="18.75" hidden="1" customHeight="1">
      <c r="A67" s="36" t="s">
        <v>34</v>
      </c>
      <c r="B67" s="59">
        <v>2210</v>
      </c>
      <c r="C67" s="97"/>
      <c r="D67" s="98"/>
      <c r="E67" s="49"/>
      <c r="F67" s="43"/>
    </row>
    <row r="68" spans="1:6" ht="18.75" hidden="1" customHeight="1">
      <c r="A68" s="36" t="s">
        <v>46</v>
      </c>
      <c r="B68" s="59">
        <v>2240</v>
      </c>
      <c r="C68" s="97"/>
      <c r="D68" s="98"/>
      <c r="E68" s="49"/>
      <c r="F68" s="43"/>
    </row>
    <row r="69" spans="1:6" ht="18">
      <c r="A69" s="36" t="s">
        <v>38</v>
      </c>
      <c r="B69" s="59">
        <v>2230</v>
      </c>
      <c r="C69" s="84"/>
      <c r="D69" s="85"/>
      <c r="E69" s="49"/>
      <c r="F69" s="43"/>
    </row>
    <row r="70" spans="1:6" ht="18.75" hidden="1" customHeight="1">
      <c r="A70" s="36" t="s">
        <v>45</v>
      </c>
      <c r="B70" s="59">
        <v>2210</v>
      </c>
      <c r="C70" s="84"/>
      <c r="D70" s="85"/>
      <c r="E70" s="49"/>
      <c r="F70" s="43"/>
    </row>
    <row r="71" spans="1:6" ht="18.75" hidden="1" customHeight="1">
      <c r="A71" s="36" t="s">
        <v>43</v>
      </c>
      <c r="B71" s="59">
        <v>2210</v>
      </c>
      <c r="C71" s="84"/>
      <c r="D71" s="85"/>
      <c r="E71" s="49"/>
      <c r="F71" s="43"/>
    </row>
    <row r="72" spans="1:6" ht="18.75" hidden="1" customHeight="1">
      <c r="A72" s="36" t="s">
        <v>42</v>
      </c>
      <c r="B72" s="59">
        <v>2210</v>
      </c>
      <c r="C72" s="84"/>
      <c r="D72" s="85"/>
      <c r="E72" s="49"/>
      <c r="F72" s="43"/>
    </row>
    <row r="73" spans="1:6" ht="18.75" hidden="1" customHeight="1">
      <c r="A73" s="36" t="s">
        <v>44</v>
      </c>
      <c r="B73" s="60">
        <v>2210</v>
      </c>
      <c r="C73" s="84"/>
      <c r="D73" s="85"/>
      <c r="E73" s="49"/>
      <c r="F73" s="43"/>
    </row>
    <row r="74" spans="1:6" ht="35.4" hidden="1">
      <c r="A74" s="36" t="s">
        <v>47</v>
      </c>
      <c r="B74" s="60">
        <v>3110</v>
      </c>
      <c r="C74" s="84"/>
      <c r="D74" s="85"/>
      <c r="E74" s="49"/>
      <c r="F74" s="43"/>
    </row>
    <row r="75" spans="1:6" ht="18">
      <c r="A75" s="70"/>
      <c r="B75" s="71"/>
      <c r="C75" s="84"/>
      <c r="D75" s="85"/>
      <c r="E75" s="49"/>
      <c r="F75" s="43"/>
    </row>
    <row r="76" spans="1:6" ht="18">
      <c r="A76" s="70"/>
      <c r="B76" s="71"/>
      <c r="C76" s="82">
        <f>SUM(C58:D75)</f>
        <v>0</v>
      </c>
      <c r="D76" s="83"/>
      <c r="E76" s="49"/>
      <c r="F76" s="43"/>
    </row>
    <row r="77" spans="1:6">
      <c r="F77" s="43"/>
    </row>
  </sheetData>
  <mergeCells count="29">
    <mergeCell ref="A55:D55"/>
    <mergeCell ref="C73:D73"/>
    <mergeCell ref="A3:D3"/>
    <mergeCell ref="A2:D2"/>
    <mergeCell ref="A5:D5"/>
    <mergeCell ref="A28:D28"/>
    <mergeCell ref="A42:D42"/>
    <mergeCell ref="A57:B57"/>
    <mergeCell ref="C57:D57"/>
    <mergeCell ref="C60:D60"/>
    <mergeCell ref="C61:D61"/>
    <mergeCell ref="C62:D62"/>
    <mergeCell ref="C63:D63"/>
    <mergeCell ref="C64:D64"/>
    <mergeCell ref="C59:D59"/>
    <mergeCell ref="C58:D58"/>
    <mergeCell ref="A76:B76"/>
    <mergeCell ref="C76:D76"/>
    <mergeCell ref="C74:D74"/>
    <mergeCell ref="A75:B75"/>
    <mergeCell ref="C75:D75"/>
    <mergeCell ref="C71:D71"/>
    <mergeCell ref="C72:D72"/>
    <mergeCell ref="C65:D65"/>
    <mergeCell ref="C66:D66"/>
    <mergeCell ref="C67:D67"/>
    <mergeCell ref="C68:D68"/>
    <mergeCell ref="C69:D69"/>
    <mergeCell ref="C70:D7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7"/>
  <sheetViews>
    <sheetView topLeftCell="A37" workbookViewId="0">
      <selection activeCell="G51" sqref="G51"/>
    </sheetView>
  </sheetViews>
  <sheetFormatPr defaultRowHeight="14.4"/>
  <cols>
    <col min="1" max="1" width="40.88671875" style="3" customWidth="1"/>
    <col min="2" max="2" width="9.44140625" style="1" customWidth="1"/>
    <col min="3" max="3" width="18.33203125" customWidth="1"/>
    <col min="4" max="4" width="16.5546875" customWidth="1"/>
    <col min="5" max="5" width="10" hidden="1" customWidth="1"/>
    <col min="6" max="6" width="11.44140625" customWidth="1"/>
  </cols>
  <sheetData>
    <row r="2" spans="1:9" ht="58.5" customHeight="1">
      <c r="A2" s="77" t="s">
        <v>62</v>
      </c>
      <c r="B2" s="78"/>
      <c r="C2" s="78"/>
      <c r="D2" s="78"/>
    </row>
    <row r="3" spans="1:9" ht="66.75" customHeight="1">
      <c r="A3" s="89" t="s">
        <v>59</v>
      </c>
      <c r="B3" s="90"/>
      <c r="C3" s="90"/>
      <c r="D3" s="90"/>
      <c r="I3" s="29"/>
    </row>
    <row r="4" spans="1:9" ht="18">
      <c r="A4" s="6"/>
      <c r="B4" s="7"/>
      <c r="C4" s="8"/>
      <c r="D4" s="8"/>
    </row>
    <row r="5" spans="1:9" ht="39.75" customHeight="1">
      <c r="A5" s="87" t="s">
        <v>23</v>
      </c>
      <c r="B5" s="88"/>
      <c r="C5" s="88"/>
      <c r="D5" s="88"/>
    </row>
    <row r="6" spans="1:9" s="2" customFormat="1" ht="75.7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9" s="2" customFormat="1" ht="18">
      <c r="A7" s="21" t="s">
        <v>21</v>
      </c>
      <c r="B7" s="16">
        <v>2111</v>
      </c>
      <c r="C7" s="51">
        <v>6713160</v>
      </c>
      <c r="D7" s="51">
        <v>1484558.61</v>
      </c>
      <c r="E7" s="25">
        <f>C7-D7</f>
        <v>5228601.3899999997</v>
      </c>
      <c r="F7" s="25"/>
    </row>
    <row r="8" spans="1:9" s="2" customFormat="1" ht="18">
      <c r="A8" s="21" t="s">
        <v>40</v>
      </c>
      <c r="B8" s="16">
        <v>2120</v>
      </c>
      <c r="C8" s="51">
        <v>1476910</v>
      </c>
      <c r="D8" s="51">
        <v>330673.88</v>
      </c>
      <c r="E8" s="25">
        <f t="shared" ref="E8:E25" si="0">C8-D8</f>
        <v>1146236.1200000001</v>
      </c>
      <c r="F8" s="25"/>
    </row>
    <row r="9" spans="1:9" ht="35.4">
      <c r="A9" s="11" t="s">
        <v>2</v>
      </c>
      <c r="B9" s="16">
        <v>2210</v>
      </c>
      <c r="C9" s="54">
        <v>153540</v>
      </c>
      <c r="D9" s="54">
        <v>27620.5</v>
      </c>
      <c r="E9" s="25">
        <f t="shared" si="0"/>
        <v>125919.5</v>
      </c>
      <c r="F9" s="25"/>
    </row>
    <row r="10" spans="1:9" ht="18">
      <c r="A10" s="11" t="s">
        <v>3</v>
      </c>
      <c r="B10" s="16">
        <v>2230</v>
      </c>
      <c r="C10" s="54">
        <v>248610</v>
      </c>
      <c r="D10" s="54">
        <v>27380.54</v>
      </c>
      <c r="E10" s="25">
        <f t="shared" si="0"/>
        <v>221229.46</v>
      </c>
      <c r="F10" s="25"/>
    </row>
    <row r="11" spans="1:9" ht="35.4">
      <c r="A11" s="11" t="s">
        <v>4</v>
      </c>
      <c r="B11" s="16">
        <v>2240</v>
      </c>
      <c r="C11" s="54">
        <v>1011026.53</v>
      </c>
      <c r="D11" s="54">
        <v>11965.83</v>
      </c>
      <c r="E11" s="25">
        <f t="shared" si="0"/>
        <v>999060.70000000007</v>
      </c>
      <c r="F11" s="25"/>
    </row>
    <row r="12" spans="1:9" ht="35.4">
      <c r="A12" s="36" t="s">
        <v>53</v>
      </c>
      <c r="B12" s="16">
        <v>2220</v>
      </c>
      <c r="C12" s="54"/>
      <c r="D12" s="54"/>
      <c r="E12" s="25">
        <f t="shared" si="0"/>
        <v>0</v>
      </c>
      <c r="F12" s="25"/>
    </row>
    <row r="13" spans="1:9" ht="18">
      <c r="A13" s="11" t="s">
        <v>5</v>
      </c>
      <c r="B13" s="16">
        <v>2271</v>
      </c>
      <c r="C13" s="54"/>
      <c r="D13" s="54"/>
      <c r="E13" s="25">
        <f t="shared" si="0"/>
        <v>0</v>
      </c>
      <c r="F13" s="25"/>
    </row>
    <row r="14" spans="1:9" ht="35.4">
      <c r="A14" s="11" t="s">
        <v>6</v>
      </c>
      <c r="B14" s="16">
        <v>2272</v>
      </c>
      <c r="C14" s="54"/>
      <c r="D14" s="54"/>
      <c r="E14" s="25">
        <f t="shared" si="0"/>
        <v>0</v>
      </c>
      <c r="F14" s="25"/>
    </row>
    <row r="15" spans="1:9" ht="18">
      <c r="A15" s="11" t="s">
        <v>7</v>
      </c>
      <c r="B15" s="16">
        <v>2273</v>
      </c>
      <c r="C15" s="54">
        <v>115830</v>
      </c>
      <c r="D15" s="54">
        <v>9144.98</v>
      </c>
      <c r="E15" s="25">
        <f t="shared" si="0"/>
        <v>106685.02</v>
      </c>
      <c r="F15" s="25"/>
    </row>
    <row r="16" spans="1:9" ht="18">
      <c r="A16" s="11" t="s">
        <v>8</v>
      </c>
      <c r="B16" s="16">
        <v>2274</v>
      </c>
      <c r="C16" s="54">
        <v>472730</v>
      </c>
      <c r="D16" s="54">
        <v>460045.58</v>
      </c>
      <c r="E16" s="25">
        <f t="shared" si="0"/>
        <v>12684.419999999984</v>
      </c>
      <c r="F16" s="25"/>
    </row>
    <row r="17" spans="1:9" ht="18">
      <c r="A17" s="11" t="s">
        <v>9</v>
      </c>
      <c r="B17" s="16">
        <v>2275</v>
      </c>
      <c r="C17" s="54">
        <v>7790</v>
      </c>
      <c r="D17" s="54">
        <v>2900</v>
      </c>
      <c r="E17" s="25">
        <f t="shared" si="0"/>
        <v>4890</v>
      </c>
      <c r="F17" s="25"/>
    </row>
    <row r="18" spans="1:9" ht="33.75" customHeight="1">
      <c r="A18" s="11" t="s">
        <v>10</v>
      </c>
      <c r="B18" s="16">
        <v>2282</v>
      </c>
      <c r="C18" s="54">
        <v>3640</v>
      </c>
      <c r="D18" s="54">
        <v>867.7</v>
      </c>
      <c r="E18" s="25">
        <f t="shared" si="0"/>
        <v>2772.3</v>
      </c>
      <c r="F18" s="25"/>
    </row>
    <row r="19" spans="1:9" ht="18" customHeight="1">
      <c r="A19" s="11" t="s">
        <v>13</v>
      </c>
      <c r="B19" s="16">
        <v>2730</v>
      </c>
      <c r="C19" s="54"/>
      <c r="D19" s="54"/>
      <c r="E19" s="25">
        <f t="shared" si="0"/>
        <v>0</v>
      </c>
      <c r="F19" s="25"/>
    </row>
    <row r="20" spans="1:9" ht="15.75" customHeight="1">
      <c r="A20" s="11" t="s">
        <v>14</v>
      </c>
      <c r="B20" s="16">
        <v>2800</v>
      </c>
      <c r="C20" s="54">
        <v>21250</v>
      </c>
      <c r="D20" s="54">
        <v>4823.1899999999996</v>
      </c>
      <c r="E20" s="25">
        <f t="shared" si="0"/>
        <v>16426.810000000001</v>
      </c>
      <c r="F20" s="25"/>
    </row>
    <row r="21" spans="1:9" ht="39" customHeight="1">
      <c r="A21" s="11" t="s">
        <v>11</v>
      </c>
      <c r="B21" s="16">
        <v>3110</v>
      </c>
      <c r="C21" s="54">
        <v>126000</v>
      </c>
      <c r="D21" s="54"/>
      <c r="E21" s="25">
        <f t="shared" si="0"/>
        <v>126000</v>
      </c>
      <c r="F21" s="25"/>
      <c r="H21" s="34"/>
    </row>
    <row r="22" spans="1:9" ht="35.4">
      <c r="A22" s="11" t="s">
        <v>19</v>
      </c>
      <c r="B22" s="16">
        <v>3122</v>
      </c>
      <c r="C22" s="54"/>
      <c r="D22" s="54"/>
      <c r="E22" s="25">
        <f t="shared" si="0"/>
        <v>0</v>
      </c>
      <c r="F22" s="25"/>
      <c r="I22" t="s">
        <v>18</v>
      </c>
    </row>
    <row r="23" spans="1:9" ht="35.4">
      <c r="A23" s="11" t="s">
        <v>20</v>
      </c>
      <c r="B23" s="16">
        <v>3132</v>
      </c>
      <c r="C23" s="54">
        <v>350000</v>
      </c>
      <c r="D23" s="54"/>
      <c r="E23" s="25">
        <f t="shared" si="0"/>
        <v>350000</v>
      </c>
      <c r="F23" s="25"/>
    </row>
    <row r="24" spans="1:9" ht="35.4">
      <c r="A24" s="30" t="s">
        <v>41</v>
      </c>
      <c r="B24" s="16">
        <v>3142</v>
      </c>
      <c r="C24" s="54"/>
      <c r="D24" s="54"/>
      <c r="E24" s="25">
        <f t="shared" si="0"/>
        <v>0</v>
      </c>
      <c r="F24" s="25"/>
    </row>
    <row r="25" spans="1:9" ht="18">
      <c r="A25" s="11" t="s">
        <v>12</v>
      </c>
      <c r="B25" s="16"/>
      <c r="C25" s="57">
        <f>SUM(C7:C24)</f>
        <v>10700486.529999999</v>
      </c>
      <c r="D25" s="57">
        <f>SUM(D7:D24)</f>
        <v>2359980.8100000005</v>
      </c>
      <c r="E25" s="25">
        <f t="shared" si="0"/>
        <v>8340505.7199999988</v>
      </c>
      <c r="F25" s="25"/>
    </row>
    <row r="26" spans="1:9" ht="18">
      <c r="A26" s="6"/>
      <c r="B26" s="7"/>
      <c r="C26" s="8"/>
      <c r="D26" s="8"/>
    </row>
    <row r="27" spans="1:9" ht="33.75" customHeight="1">
      <c r="A27" s="77" t="s">
        <v>24</v>
      </c>
      <c r="B27" s="81"/>
      <c r="C27" s="81"/>
      <c r="D27" s="81"/>
    </row>
    <row r="28" spans="1:9" ht="18">
      <c r="A28" s="26"/>
      <c r="B28" s="27"/>
      <c r="C28" s="27"/>
      <c r="D28" s="28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>
      <c r="A30" s="11" t="s">
        <v>2</v>
      </c>
      <c r="B30" s="17">
        <v>2210</v>
      </c>
      <c r="C30" s="20">
        <v>2000</v>
      </c>
      <c r="D30" s="20"/>
      <c r="F30" s="25"/>
    </row>
    <row r="31" spans="1:9" ht="18">
      <c r="A31" s="12" t="s">
        <v>3</v>
      </c>
      <c r="B31" s="17">
        <v>2230</v>
      </c>
      <c r="C31" s="20">
        <v>32200</v>
      </c>
      <c r="D31" s="20">
        <v>31544.39</v>
      </c>
      <c r="F31" s="25"/>
    </row>
    <row r="32" spans="1:9" ht="18">
      <c r="A32" s="12" t="s">
        <v>4</v>
      </c>
      <c r="B32" s="17">
        <v>2240</v>
      </c>
      <c r="C32" s="20"/>
      <c r="D32" s="20"/>
      <c r="F32" s="25"/>
    </row>
    <row r="33" spans="1:6" ht="18">
      <c r="A33" s="36" t="s">
        <v>9</v>
      </c>
      <c r="B33" s="31">
        <v>2275</v>
      </c>
      <c r="C33" s="20"/>
      <c r="D33" s="20"/>
      <c r="F33" s="25"/>
    </row>
    <row r="34" spans="1:6" ht="18" hidden="1">
      <c r="A34" s="11" t="s">
        <v>14</v>
      </c>
      <c r="B34" s="17">
        <v>2800</v>
      </c>
      <c r="C34" s="20"/>
      <c r="D34" s="20"/>
      <c r="F34" s="25"/>
    </row>
    <row r="35" spans="1:6" ht="52.8" hidden="1">
      <c r="A35" s="11" t="s">
        <v>11</v>
      </c>
      <c r="B35" s="17">
        <v>3110</v>
      </c>
      <c r="C35" s="20"/>
      <c r="D35" s="20"/>
      <c r="F35" s="25"/>
    </row>
    <row r="36" spans="1:6" ht="18" hidden="1">
      <c r="A36" s="18" t="s">
        <v>15</v>
      </c>
      <c r="B36" s="19">
        <v>3132</v>
      </c>
      <c r="C36" s="20"/>
      <c r="D36" s="20"/>
      <c r="F36" s="25"/>
    </row>
    <row r="37" spans="1:6" ht="18">
      <c r="A37" s="11" t="s">
        <v>12</v>
      </c>
      <c r="B37" s="17"/>
      <c r="C37" s="46">
        <f>SUM(C30:C36)</f>
        <v>34200</v>
      </c>
      <c r="D37" s="46">
        <f>SUM(D30:D36)</f>
        <v>31544.39</v>
      </c>
      <c r="F37" s="25"/>
    </row>
    <row r="38" spans="1:6" ht="18">
      <c r="A38" s="39"/>
      <c r="B38" s="40"/>
      <c r="C38" s="41"/>
      <c r="D38" s="41"/>
      <c r="F38" s="25"/>
    </row>
    <row r="39" spans="1:6">
      <c r="A39" s="1"/>
      <c r="B39" s="5"/>
      <c r="C39" s="4"/>
      <c r="D39" s="4"/>
    </row>
    <row r="40" spans="1:6" ht="33.75" customHeight="1">
      <c r="A40" s="79" t="s">
        <v>25</v>
      </c>
      <c r="B40" s="91"/>
      <c r="C40" s="91"/>
      <c r="D40" s="91"/>
    </row>
    <row r="41" spans="1:6">
      <c r="A41" s="1"/>
      <c r="B41" s="5"/>
      <c r="C41" s="4"/>
      <c r="D41" s="4"/>
    </row>
    <row r="42" spans="1:6" ht="69.599999999999994">
      <c r="A42" s="15" t="s">
        <v>0</v>
      </c>
      <c r="B42" s="15" t="s">
        <v>1</v>
      </c>
      <c r="C42" s="10" t="s">
        <v>22</v>
      </c>
      <c r="D42" s="10" t="s">
        <v>17</v>
      </c>
    </row>
    <row r="43" spans="1:6" ht="35.4">
      <c r="A43" s="11" t="s">
        <v>2</v>
      </c>
      <c r="B43" s="17">
        <v>2210</v>
      </c>
      <c r="C43" s="45">
        <v>17000</v>
      </c>
      <c r="D43" s="45">
        <v>17000</v>
      </c>
      <c r="E43" s="49"/>
      <c r="F43" s="50"/>
    </row>
    <row r="44" spans="1:6" ht="18">
      <c r="A44" s="12" t="s">
        <v>3</v>
      </c>
      <c r="B44" s="17">
        <v>2230</v>
      </c>
      <c r="C44" s="45"/>
      <c r="D44" s="45"/>
      <c r="E44" s="49"/>
      <c r="F44" s="50"/>
    </row>
    <row r="45" spans="1:6" ht="18" hidden="1">
      <c r="A45" s="12" t="s">
        <v>4</v>
      </c>
      <c r="B45" s="17">
        <v>2240</v>
      </c>
      <c r="C45" s="45"/>
      <c r="D45" s="45"/>
      <c r="E45" s="49"/>
      <c r="F45" s="50"/>
    </row>
    <row r="46" spans="1:6" ht="18" hidden="1">
      <c r="A46" s="12" t="s">
        <v>9</v>
      </c>
      <c r="B46" s="17">
        <v>2275</v>
      </c>
      <c r="C46" s="45"/>
      <c r="D46" s="45"/>
      <c r="E46" s="49"/>
      <c r="F46" s="50"/>
    </row>
    <row r="47" spans="1:6" ht="18" hidden="1">
      <c r="A47" s="11" t="s">
        <v>14</v>
      </c>
      <c r="B47" s="17">
        <v>2800</v>
      </c>
      <c r="C47" s="45"/>
      <c r="D47" s="45"/>
      <c r="E47" s="49"/>
      <c r="F47" s="50"/>
    </row>
    <row r="48" spans="1:6" ht="52.8" hidden="1">
      <c r="A48" s="11" t="s">
        <v>11</v>
      </c>
      <c r="B48" s="17">
        <v>3110</v>
      </c>
      <c r="C48" s="45"/>
      <c r="D48" s="45"/>
      <c r="E48" s="49"/>
      <c r="F48" s="50"/>
    </row>
    <row r="49" spans="1:6" ht="18" hidden="1">
      <c r="A49" s="18" t="s">
        <v>15</v>
      </c>
      <c r="B49" s="19">
        <v>3132</v>
      </c>
      <c r="C49" s="20"/>
      <c r="D49" s="20"/>
      <c r="E49" s="49"/>
      <c r="F49" s="50"/>
    </row>
    <row r="50" spans="1:6" ht="18">
      <c r="A50" s="11" t="s">
        <v>12</v>
      </c>
      <c r="B50" s="17"/>
      <c r="C50" s="46">
        <f>SUM(C43:C48)</f>
        <v>17000</v>
      </c>
      <c r="D50" s="46">
        <f>D43+D44+D47+D48+D49+D45</f>
        <v>17000</v>
      </c>
      <c r="E50" s="49"/>
      <c r="F50" s="50"/>
    </row>
    <row r="51" spans="1:6">
      <c r="C51" s="49"/>
      <c r="D51" s="49"/>
      <c r="E51" s="49"/>
      <c r="F51" s="49"/>
    </row>
    <row r="54" spans="1:6" ht="34.5" customHeight="1">
      <c r="A54" s="79" t="s">
        <v>51</v>
      </c>
      <c r="B54" s="80"/>
      <c r="C54" s="80"/>
      <c r="D54" s="80"/>
    </row>
    <row r="56" spans="1:6" ht="17.399999999999999">
      <c r="A56" s="74" t="s">
        <v>26</v>
      </c>
      <c r="B56" s="75"/>
      <c r="C56" s="76" t="s">
        <v>27</v>
      </c>
      <c r="D56" s="75"/>
    </row>
    <row r="57" spans="1:6" ht="18" hidden="1">
      <c r="A57" s="36" t="s">
        <v>35</v>
      </c>
      <c r="B57" s="31">
        <v>2210</v>
      </c>
      <c r="C57" s="86"/>
      <c r="D57" s="86"/>
    </row>
    <row r="58" spans="1:6" ht="17.25" hidden="1" customHeight="1">
      <c r="A58" s="36" t="s">
        <v>29</v>
      </c>
      <c r="B58" s="31">
        <v>2210</v>
      </c>
      <c r="C58" s="97"/>
      <c r="D58" s="98"/>
    </row>
    <row r="59" spans="1:6" ht="18" hidden="1">
      <c r="A59" s="36" t="s">
        <v>32</v>
      </c>
      <c r="B59" s="31">
        <v>2210</v>
      </c>
      <c r="C59" s="97"/>
      <c r="D59" s="98"/>
    </row>
    <row r="60" spans="1:6" ht="18" hidden="1">
      <c r="A60" s="36" t="s">
        <v>37</v>
      </c>
      <c r="B60" s="32">
        <v>3110.221</v>
      </c>
      <c r="C60" s="97"/>
      <c r="D60" s="98"/>
    </row>
    <row r="61" spans="1:6" ht="18" hidden="1">
      <c r="A61" s="36" t="s">
        <v>28</v>
      </c>
      <c r="B61" s="31">
        <v>2210</v>
      </c>
      <c r="C61" s="97"/>
      <c r="D61" s="98"/>
    </row>
    <row r="62" spans="1:6" ht="18" hidden="1">
      <c r="A62" s="36" t="s">
        <v>30</v>
      </c>
      <c r="B62" s="31">
        <v>2210</v>
      </c>
      <c r="C62" s="97"/>
      <c r="D62" s="98"/>
    </row>
    <row r="63" spans="1:6" ht="18" hidden="1">
      <c r="A63" s="36" t="s">
        <v>36</v>
      </c>
      <c r="B63" s="31">
        <v>2210</v>
      </c>
      <c r="C63" s="97"/>
      <c r="D63" s="98"/>
    </row>
    <row r="64" spans="1:6" ht="18" hidden="1">
      <c r="A64" s="36" t="s">
        <v>31</v>
      </c>
      <c r="B64" s="31">
        <v>3110</v>
      </c>
      <c r="C64" s="84"/>
      <c r="D64" s="85"/>
    </row>
    <row r="65" spans="1:4" ht="18" hidden="1">
      <c r="A65" s="36" t="s">
        <v>33</v>
      </c>
      <c r="B65" s="31">
        <v>2210</v>
      </c>
      <c r="C65" s="97"/>
      <c r="D65" s="98"/>
    </row>
    <row r="66" spans="1:4" ht="18" hidden="1">
      <c r="A66" s="36" t="s">
        <v>34</v>
      </c>
      <c r="B66" s="31">
        <v>2210</v>
      </c>
      <c r="C66" s="97"/>
      <c r="D66" s="98"/>
    </row>
    <row r="67" spans="1:4" ht="18" hidden="1">
      <c r="A67" s="36" t="s">
        <v>46</v>
      </c>
      <c r="B67" s="31">
        <v>2240</v>
      </c>
      <c r="C67" s="97"/>
      <c r="D67" s="98"/>
    </row>
    <row r="68" spans="1:4" ht="18">
      <c r="A68" s="36" t="s">
        <v>38</v>
      </c>
      <c r="B68" s="31">
        <v>2230</v>
      </c>
      <c r="C68" s="84"/>
      <c r="D68" s="85"/>
    </row>
    <row r="69" spans="1:4" ht="18">
      <c r="A69" s="36" t="s">
        <v>45</v>
      </c>
      <c r="B69" s="31">
        <v>2210</v>
      </c>
      <c r="C69" s="84">
        <v>17000</v>
      </c>
      <c r="D69" s="85"/>
    </row>
    <row r="70" spans="1:4" ht="18" hidden="1">
      <c r="A70" s="36" t="s">
        <v>45</v>
      </c>
      <c r="B70" s="31">
        <v>2210</v>
      </c>
      <c r="C70" s="84"/>
      <c r="D70" s="85"/>
    </row>
    <row r="71" spans="1:4" ht="18" hidden="1">
      <c r="A71" s="36" t="s">
        <v>43</v>
      </c>
      <c r="B71" s="31">
        <v>2210</v>
      </c>
      <c r="C71" s="84"/>
      <c r="D71" s="85"/>
    </row>
    <row r="72" spans="1:4" ht="18" hidden="1">
      <c r="A72" s="36" t="s">
        <v>42</v>
      </c>
      <c r="B72" s="31">
        <v>2210</v>
      </c>
      <c r="C72" s="84"/>
      <c r="D72" s="85"/>
    </row>
    <row r="73" spans="1:4" ht="18" hidden="1">
      <c r="A73" s="36" t="s">
        <v>44</v>
      </c>
      <c r="B73" s="37">
        <v>2210</v>
      </c>
      <c r="C73" s="84"/>
      <c r="D73" s="85"/>
    </row>
    <row r="74" spans="1:4" ht="18" hidden="1">
      <c r="A74" s="70"/>
      <c r="B74" s="71"/>
      <c r="C74" s="84"/>
      <c r="D74" s="85"/>
    </row>
    <row r="75" spans="1:4" ht="18">
      <c r="A75" s="70"/>
      <c r="B75" s="71"/>
      <c r="C75" s="82">
        <f>SUM(C57:D74)</f>
        <v>17000</v>
      </c>
      <c r="D75" s="83"/>
    </row>
    <row r="77" spans="1:4" ht="38.25" hidden="1" customHeight="1">
      <c r="A77" s="79" t="s">
        <v>50</v>
      </c>
      <c r="B77" s="91"/>
      <c r="C77" s="91"/>
      <c r="D77" s="91"/>
    </row>
  </sheetData>
  <mergeCells count="30">
    <mergeCell ref="A77:D77"/>
    <mergeCell ref="C58:D58"/>
    <mergeCell ref="A3:D3"/>
    <mergeCell ref="A2:D2"/>
    <mergeCell ref="A5:D5"/>
    <mergeCell ref="A27:D27"/>
    <mergeCell ref="A40:D40"/>
    <mergeCell ref="C57:D57"/>
    <mergeCell ref="A54:D54"/>
    <mergeCell ref="A56:B56"/>
    <mergeCell ref="C56:D56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I76"/>
  <sheetViews>
    <sheetView tabSelected="1" topLeftCell="A41" workbookViewId="0">
      <selection activeCell="G56" sqref="G56"/>
    </sheetView>
  </sheetViews>
  <sheetFormatPr defaultRowHeight="14.4"/>
  <cols>
    <col min="1" max="1" width="40.88671875" style="3" customWidth="1"/>
    <col min="2" max="2" width="9.6640625" style="1" customWidth="1"/>
    <col min="3" max="3" width="17.6640625" customWidth="1"/>
    <col min="4" max="4" width="15" customWidth="1"/>
    <col min="5" max="5" width="10.88671875" hidden="1" customWidth="1"/>
    <col min="6" max="6" width="10.6640625" customWidth="1"/>
  </cols>
  <sheetData>
    <row r="2" spans="1:7" ht="57" customHeight="1">
      <c r="A2" s="77" t="s">
        <v>62</v>
      </c>
      <c r="B2" s="78"/>
      <c r="C2" s="78"/>
      <c r="D2" s="78"/>
    </row>
    <row r="3" spans="1:7" ht="57" customHeight="1">
      <c r="A3" s="89" t="s">
        <v>63</v>
      </c>
      <c r="B3" s="90"/>
      <c r="C3" s="90"/>
      <c r="D3" s="90"/>
    </row>
    <row r="4" spans="1:7" ht="18">
      <c r="A4" s="6"/>
      <c r="B4" s="7"/>
      <c r="C4" s="8"/>
      <c r="D4" s="8"/>
    </row>
    <row r="5" spans="1:7" ht="45" customHeight="1">
      <c r="A5" s="87" t="s">
        <v>23</v>
      </c>
      <c r="B5" s="88"/>
      <c r="C5" s="88"/>
      <c r="D5" s="88"/>
    </row>
    <row r="6" spans="1:7" s="2" customFormat="1" ht="72.75" customHeight="1">
      <c r="A6" s="9" t="s">
        <v>0</v>
      </c>
      <c r="B6" s="9" t="s">
        <v>1</v>
      </c>
      <c r="C6" s="10" t="s">
        <v>22</v>
      </c>
      <c r="D6" s="10" t="s">
        <v>16</v>
      </c>
    </row>
    <row r="7" spans="1:7" s="2" customFormat="1" ht="18">
      <c r="A7" s="21" t="s">
        <v>21</v>
      </c>
      <c r="B7" s="16">
        <v>2111</v>
      </c>
      <c r="C7" s="51">
        <v>2732780</v>
      </c>
      <c r="D7" s="51">
        <v>644237.12</v>
      </c>
      <c r="E7" s="25">
        <f>C7-D7</f>
        <v>2088542.88</v>
      </c>
      <c r="F7" s="25"/>
    </row>
    <row r="8" spans="1:7" s="2" customFormat="1" ht="18">
      <c r="A8" s="21" t="s">
        <v>40</v>
      </c>
      <c r="B8" s="16">
        <v>2120</v>
      </c>
      <c r="C8" s="51">
        <v>601220</v>
      </c>
      <c r="D8" s="51">
        <v>155167.23000000001</v>
      </c>
      <c r="E8" s="25">
        <f t="shared" ref="E8:E25" si="0">C8-D8</f>
        <v>446052.77</v>
      </c>
      <c r="F8" s="25"/>
    </row>
    <row r="9" spans="1:7" ht="35.4">
      <c r="A9" s="11" t="s">
        <v>2</v>
      </c>
      <c r="B9" s="16">
        <v>2210</v>
      </c>
      <c r="C9" s="54">
        <v>5950</v>
      </c>
      <c r="D9" s="54">
        <v>5021.5</v>
      </c>
      <c r="E9" s="25">
        <f t="shared" si="0"/>
        <v>928.5</v>
      </c>
      <c r="F9" s="25"/>
    </row>
    <row r="10" spans="1:7" ht="18">
      <c r="A10" s="11" t="s">
        <v>3</v>
      </c>
      <c r="B10" s="16">
        <v>2230</v>
      </c>
      <c r="C10" s="54">
        <v>47530</v>
      </c>
      <c r="D10" s="54">
        <v>8015.72</v>
      </c>
      <c r="E10" s="25">
        <f t="shared" si="0"/>
        <v>39514.28</v>
      </c>
      <c r="F10" s="25"/>
      <c r="G10" s="35"/>
    </row>
    <row r="11" spans="1:7" ht="35.4">
      <c r="A11" s="11" t="s">
        <v>4</v>
      </c>
      <c r="B11" s="16">
        <v>2240</v>
      </c>
      <c r="C11" s="54">
        <v>87480</v>
      </c>
      <c r="D11" s="54">
        <v>13858.42</v>
      </c>
      <c r="E11" s="25">
        <f t="shared" si="0"/>
        <v>73621.58</v>
      </c>
      <c r="F11" s="25"/>
    </row>
    <row r="12" spans="1:7" ht="35.4">
      <c r="A12" s="36" t="s">
        <v>53</v>
      </c>
      <c r="B12" s="16">
        <v>2220</v>
      </c>
      <c r="C12" s="54"/>
      <c r="D12" s="54"/>
      <c r="E12" s="25">
        <f t="shared" si="0"/>
        <v>0</v>
      </c>
      <c r="F12" s="25"/>
    </row>
    <row r="13" spans="1:7" ht="18">
      <c r="A13" s="11" t="s">
        <v>5</v>
      </c>
      <c r="B13" s="16">
        <v>2271</v>
      </c>
      <c r="C13" s="54"/>
      <c r="D13" s="54"/>
      <c r="E13" s="25">
        <f t="shared" si="0"/>
        <v>0</v>
      </c>
      <c r="F13" s="25"/>
    </row>
    <row r="14" spans="1:7" ht="35.4">
      <c r="A14" s="11" t="s">
        <v>6</v>
      </c>
      <c r="B14" s="16">
        <v>2272</v>
      </c>
      <c r="C14" s="54">
        <v>4630</v>
      </c>
      <c r="D14" s="54"/>
      <c r="E14" s="25">
        <f t="shared" si="0"/>
        <v>4630</v>
      </c>
      <c r="F14" s="25"/>
    </row>
    <row r="15" spans="1:7" ht="18">
      <c r="A15" s="11" t="s">
        <v>7</v>
      </c>
      <c r="B15" s="16">
        <v>2273</v>
      </c>
      <c r="C15" s="54">
        <v>13940</v>
      </c>
      <c r="D15" s="54">
        <v>4913.6099999999997</v>
      </c>
      <c r="E15" s="25">
        <f t="shared" si="0"/>
        <v>9026.39</v>
      </c>
      <c r="F15" s="25"/>
    </row>
    <row r="16" spans="1:7" ht="18">
      <c r="A16" s="11" t="s">
        <v>8</v>
      </c>
      <c r="B16" s="16">
        <v>2274</v>
      </c>
      <c r="C16" s="54">
        <v>900</v>
      </c>
      <c r="D16" s="54">
        <v>94</v>
      </c>
      <c r="E16" s="25">
        <f t="shared" si="0"/>
        <v>806</v>
      </c>
      <c r="F16" s="25"/>
    </row>
    <row r="17" spans="1:9" ht="18">
      <c r="A17" s="11" t="s">
        <v>9</v>
      </c>
      <c r="B17" s="16">
        <v>2275</v>
      </c>
      <c r="C17" s="54">
        <v>224150</v>
      </c>
      <c r="D17" s="54"/>
      <c r="E17" s="25">
        <f t="shared" si="0"/>
        <v>224150</v>
      </c>
      <c r="F17" s="25"/>
    </row>
    <row r="18" spans="1:9" ht="34.5" customHeight="1">
      <c r="A18" s="11" t="s">
        <v>10</v>
      </c>
      <c r="B18" s="16">
        <v>2282</v>
      </c>
      <c r="C18" s="54">
        <v>3160</v>
      </c>
      <c r="D18" s="54">
        <v>867.7</v>
      </c>
      <c r="E18" s="25">
        <f t="shared" si="0"/>
        <v>2292.3000000000002</v>
      </c>
      <c r="F18" s="25"/>
    </row>
    <row r="19" spans="1:9" ht="18" customHeight="1">
      <c r="A19" s="11" t="s">
        <v>13</v>
      </c>
      <c r="B19" s="16">
        <v>2730</v>
      </c>
      <c r="C19" s="54"/>
      <c r="D19" s="54"/>
      <c r="E19" s="25">
        <f t="shared" si="0"/>
        <v>0</v>
      </c>
      <c r="F19" s="25"/>
    </row>
    <row r="20" spans="1:9" ht="15.75" customHeight="1">
      <c r="A20" s="11" t="s">
        <v>14</v>
      </c>
      <c r="B20" s="16">
        <v>2800</v>
      </c>
      <c r="C20" s="54">
        <v>9820</v>
      </c>
      <c r="D20" s="54">
        <v>4463.3100000000004</v>
      </c>
      <c r="E20" s="25">
        <f t="shared" si="0"/>
        <v>5356.69</v>
      </c>
      <c r="F20" s="25"/>
    </row>
    <row r="21" spans="1:9" ht="38.25" customHeight="1">
      <c r="A21" s="11" t="s">
        <v>11</v>
      </c>
      <c r="B21" s="16">
        <v>3110</v>
      </c>
      <c r="C21" s="54"/>
      <c r="D21" s="54"/>
      <c r="E21" s="25">
        <f t="shared" si="0"/>
        <v>0</v>
      </c>
      <c r="F21" s="25"/>
      <c r="H21" s="34"/>
    </row>
    <row r="22" spans="1:9" ht="35.4">
      <c r="A22" s="11" t="s">
        <v>19</v>
      </c>
      <c r="B22" s="16">
        <v>3122</v>
      </c>
      <c r="C22" s="54"/>
      <c r="D22" s="54"/>
      <c r="E22" s="25">
        <f t="shared" si="0"/>
        <v>0</v>
      </c>
      <c r="F22" s="25"/>
      <c r="I22" t="s">
        <v>18</v>
      </c>
    </row>
    <row r="23" spans="1:9" ht="35.4">
      <c r="A23" s="11" t="s">
        <v>20</v>
      </c>
      <c r="B23" s="16">
        <v>3132</v>
      </c>
      <c r="C23" s="54"/>
      <c r="D23" s="54"/>
      <c r="E23" s="25">
        <f t="shared" si="0"/>
        <v>0</v>
      </c>
      <c r="F23" s="25"/>
    </row>
    <row r="24" spans="1:9" ht="35.4">
      <c r="A24" s="30" t="s">
        <v>41</v>
      </c>
      <c r="B24" s="16">
        <v>3142</v>
      </c>
      <c r="C24" s="54"/>
      <c r="D24" s="54"/>
      <c r="E24" s="25">
        <f t="shared" si="0"/>
        <v>0</v>
      </c>
      <c r="F24" s="25"/>
    </row>
    <row r="25" spans="1:9" ht="17.399999999999999">
      <c r="A25" s="36" t="s">
        <v>12</v>
      </c>
      <c r="B25" s="12"/>
      <c r="C25" s="57">
        <f>SUM(C7:C24)</f>
        <v>3731560</v>
      </c>
      <c r="D25" s="57">
        <f>SUM(D7:D24)</f>
        <v>836638.61</v>
      </c>
      <c r="E25" s="25">
        <f t="shared" si="0"/>
        <v>2894921.39</v>
      </c>
      <c r="F25" s="25"/>
    </row>
    <row r="26" spans="1:9" ht="18">
      <c r="A26" s="64"/>
      <c r="B26" s="61"/>
      <c r="C26" s="65"/>
      <c r="D26" s="65"/>
    </row>
    <row r="27" spans="1:9" ht="30" customHeight="1">
      <c r="A27" s="101" t="s">
        <v>24</v>
      </c>
      <c r="B27" s="102"/>
      <c r="C27" s="102"/>
      <c r="D27" s="102"/>
    </row>
    <row r="28" spans="1:9">
      <c r="D28" s="28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 hidden="1">
      <c r="A30" s="11" t="s">
        <v>2</v>
      </c>
      <c r="B30" s="17">
        <v>2210</v>
      </c>
      <c r="C30" s="13">
        <v>0</v>
      </c>
      <c r="D30" s="13"/>
      <c r="F30" s="25"/>
    </row>
    <row r="31" spans="1:9" ht="35.4">
      <c r="A31" s="36" t="s">
        <v>2</v>
      </c>
      <c r="B31" s="17">
        <v>2210</v>
      </c>
      <c r="C31" s="13"/>
      <c r="D31" s="13"/>
      <c r="F31" s="25"/>
    </row>
    <row r="32" spans="1:9" ht="18">
      <c r="A32" s="12" t="s">
        <v>3</v>
      </c>
      <c r="B32" s="17">
        <v>2230</v>
      </c>
      <c r="C32" s="20">
        <v>4557</v>
      </c>
      <c r="D32" s="45">
        <v>2613.5</v>
      </c>
      <c r="F32" s="25"/>
    </row>
    <row r="33" spans="1:6" ht="18" hidden="1">
      <c r="A33" s="12" t="s">
        <v>4</v>
      </c>
      <c r="B33" s="17">
        <v>2240</v>
      </c>
      <c r="C33" s="20"/>
      <c r="D33" s="20"/>
      <c r="F33" s="25"/>
    </row>
    <row r="34" spans="1:6" ht="18" hidden="1">
      <c r="A34" s="11" t="s">
        <v>14</v>
      </c>
      <c r="B34" s="17">
        <v>2800</v>
      </c>
      <c r="C34" s="20"/>
      <c r="D34" s="20"/>
      <c r="F34" s="25"/>
    </row>
    <row r="35" spans="1:6" ht="52.8" hidden="1">
      <c r="A35" s="11" t="s">
        <v>11</v>
      </c>
      <c r="B35" s="17">
        <v>3110</v>
      </c>
      <c r="C35" s="20"/>
      <c r="D35" s="20"/>
      <c r="F35" s="25"/>
    </row>
    <row r="36" spans="1:6" ht="18" hidden="1">
      <c r="A36" s="18" t="s">
        <v>15</v>
      </c>
      <c r="B36" s="19">
        <v>3132</v>
      </c>
      <c r="C36" s="20"/>
      <c r="D36" s="20"/>
      <c r="F36" s="25"/>
    </row>
    <row r="37" spans="1:6" ht="18">
      <c r="A37" s="11" t="s">
        <v>12</v>
      </c>
      <c r="B37" s="17"/>
      <c r="C37" s="46">
        <f>SUM(C30:C36)</f>
        <v>4557</v>
      </c>
      <c r="D37" s="46">
        <f>SUM(D30:D36)</f>
        <v>2613.5</v>
      </c>
      <c r="F37" s="25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6.75" customHeight="1">
      <c r="A40" s="79" t="s">
        <v>25</v>
      </c>
      <c r="B40" s="91"/>
      <c r="C40" s="91"/>
      <c r="D40" s="91"/>
    </row>
    <row r="41" spans="1:6">
      <c r="A41" s="1"/>
      <c r="B41" s="5"/>
      <c r="C41" s="4"/>
      <c r="D41" s="4"/>
    </row>
    <row r="42" spans="1:6" ht="69.599999999999994">
      <c r="A42" s="15" t="s">
        <v>0</v>
      </c>
      <c r="B42" s="15" t="s">
        <v>1</v>
      </c>
      <c r="C42" s="10" t="s">
        <v>22</v>
      </c>
      <c r="D42" s="10" t="s">
        <v>17</v>
      </c>
    </row>
    <row r="43" spans="1:6" ht="35.4" hidden="1">
      <c r="A43" s="11" t="s">
        <v>2</v>
      </c>
      <c r="B43" s="17">
        <v>2210</v>
      </c>
      <c r="C43" s="33"/>
      <c r="D43" s="33"/>
      <c r="F43" s="25"/>
    </row>
    <row r="44" spans="1:6" ht="18">
      <c r="A44" s="12" t="s">
        <v>3</v>
      </c>
      <c r="B44" s="17">
        <v>2230</v>
      </c>
      <c r="C44" s="45"/>
      <c r="D44" s="45"/>
      <c r="F44" s="25"/>
    </row>
    <row r="45" spans="1:6" ht="18" hidden="1">
      <c r="A45" s="12" t="s">
        <v>4</v>
      </c>
      <c r="B45" s="17">
        <v>2240</v>
      </c>
      <c r="C45" s="45"/>
      <c r="D45" s="45"/>
      <c r="F45" s="25"/>
    </row>
    <row r="46" spans="1:6" ht="18" hidden="1">
      <c r="A46" s="36" t="s">
        <v>9</v>
      </c>
      <c r="B46" s="31">
        <v>2275</v>
      </c>
      <c r="C46" s="45"/>
      <c r="D46" s="45"/>
      <c r="F46" s="25"/>
    </row>
    <row r="47" spans="1:6" ht="18" hidden="1">
      <c r="A47" s="11" t="s">
        <v>14</v>
      </c>
      <c r="B47" s="17">
        <v>2800</v>
      </c>
      <c r="C47" s="45"/>
      <c r="D47" s="45"/>
      <c r="F47" s="25"/>
    </row>
    <row r="48" spans="1:6" ht="52.8" hidden="1">
      <c r="A48" s="11" t="s">
        <v>11</v>
      </c>
      <c r="B48" s="17">
        <v>3110</v>
      </c>
      <c r="C48" s="45"/>
      <c r="D48" s="45"/>
      <c r="F48" s="25"/>
    </row>
    <row r="49" spans="1:6" ht="18" hidden="1">
      <c r="A49" s="18" t="s">
        <v>15</v>
      </c>
      <c r="B49" s="19">
        <v>3132</v>
      </c>
      <c r="C49" s="20"/>
      <c r="D49" s="20"/>
      <c r="F49" s="25"/>
    </row>
    <row r="50" spans="1:6" ht="18">
      <c r="A50" s="12" t="s">
        <v>4</v>
      </c>
      <c r="B50" s="19">
        <v>2240</v>
      </c>
      <c r="C50" s="20"/>
      <c r="D50" s="20"/>
      <c r="F50" s="25"/>
    </row>
    <row r="51" spans="1:6" ht="18">
      <c r="A51" s="11" t="s">
        <v>12</v>
      </c>
      <c r="B51" s="17"/>
      <c r="C51" s="46">
        <f>SUM(C44:C50)</f>
        <v>0</v>
      </c>
      <c r="D51" s="46">
        <f>SUM(D44:D50)</f>
        <v>0</v>
      </c>
      <c r="F51" s="25"/>
    </row>
    <row r="52" spans="1:6" ht="18">
      <c r="A52" s="39"/>
      <c r="B52" s="40"/>
      <c r="C52" s="41"/>
      <c r="D52" s="41"/>
      <c r="F52" s="25"/>
    </row>
    <row r="53" spans="1:6" ht="18">
      <c r="A53" s="39"/>
      <c r="B53" s="40"/>
      <c r="C53" s="41"/>
      <c r="D53" s="41"/>
      <c r="F53" s="25"/>
    </row>
    <row r="56" spans="1:6" ht="34.5" customHeight="1">
      <c r="A56" s="79" t="s">
        <v>51</v>
      </c>
      <c r="B56" s="80"/>
      <c r="C56" s="80"/>
      <c r="D56" s="80"/>
    </row>
    <row r="58" spans="1:6" ht="17.399999999999999">
      <c r="A58" s="74" t="s">
        <v>26</v>
      </c>
      <c r="B58" s="75"/>
      <c r="C58" s="76" t="s">
        <v>27</v>
      </c>
      <c r="D58" s="75"/>
    </row>
    <row r="59" spans="1:6" ht="18" hidden="1">
      <c r="A59" s="36" t="s">
        <v>35</v>
      </c>
      <c r="B59" s="31">
        <v>2210</v>
      </c>
      <c r="C59" s="94"/>
      <c r="D59" s="94"/>
    </row>
    <row r="60" spans="1:6" ht="18" hidden="1">
      <c r="A60" s="36" t="s">
        <v>29</v>
      </c>
      <c r="B60" s="31">
        <v>2210</v>
      </c>
      <c r="C60" s="92"/>
      <c r="D60" s="93"/>
    </row>
    <row r="61" spans="1:6" ht="18" hidden="1">
      <c r="A61" s="36" t="s">
        <v>32</v>
      </c>
      <c r="B61" s="31">
        <v>2210</v>
      </c>
      <c r="C61" s="72"/>
      <c r="D61" s="73"/>
    </row>
    <row r="62" spans="1:6" ht="18" hidden="1">
      <c r="A62" s="36" t="s">
        <v>37</v>
      </c>
      <c r="B62" s="32">
        <v>3110.221</v>
      </c>
      <c r="C62" s="72"/>
      <c r="D62" s="73"/>
    </row>
    <row r="63" spans="1:6" ht="18" hidden="1">
      <c r="A63" s="36" t="s">
        <v>28</v>
      </c>
      <c r="B63" s="31">
        <v>2210</v>
      </c>
      <c r="C63" s="72"/>
      <c r="D63" s="73"/>
    </row>
    <row r="64" spans="1:6" ht="18" hidden="1">
      <c r="A64" s="36" t="s">
        <v>30</v>
      </c>
      <c r="B64" s="31">
        <v>2210</v>
      </c>
      <c r="C64" s="72"/>
      <c r="D64" s="73"/>
    </row>
    <row r="65" spans="1:4" ht="18" hidden="1">
      <c r="A65" s="36" t="s">
        <v>36</v>
      </c>
      <c r="B65" s="31">
        <v>2210</v>
      </c>
      <c r="C65" s="72"/>
      <c r="D65" s="73"/>
    </row>
    <row r="66" spans="1:4" ht="18" hidden="1">
      <c r="A66" s="36" t="s">
        <v>31</v>
      </c>
      <c r="B66" s="31">
        <v>3110</v>
      </c>
      <c r="C66" s="72"/>
      <c r="D66" s="73"/>
    </row>
    <row r="67" spans="1:4" ht="18" hidden="1">
      <c r="A67" s="36" t="s">
        <v>33</v>
      </c>
      <c r="B67" s="31">
        <v>2210</v>
      </c>
      <c r="C67" s="72"/>
      <c r="D67" s="73"/>
    </row>
    <row r="68" spans="1:4" ht="18" hidden="1">
      <c r="A68" s="36" t="s">
        <v>34</v>
      </c>
      <c r="B68" s="31">
        <v>2210</v>
      </c>
      <c r="C68" s="72"/>
      <c r="D68" s="73"/>
    </row>
    <row r="69" spans="1:4" ht="18">
      <c r="A69" s="36" t="s">
        <v>46</v>
      </c>
      <c r="B69" s="31">
        <v>2240</v>
      </c>
      <c r="C69" s="72"/>
      <c r="D69" s="73"/>
    </row>
    <row r="70" spans="1:4" ht="18">
      <c r="A70" s="36" t="s">
        <v>38</v>
      </c>
      <c r="B70" s="31">
        <v>2230</v>
      </c>
      <c r="C70" s="84"/>
      <c r="D70" s="85"/>
    </row>
    <row r="71" spans="1:4" ht="18" hidden="1">
      <c r="A71" s="36" t="s">
        <v>45</v>
      </c>
      <c r="B71" s="31">
        <v>2210</v>
      </c>
      <c r="C71" s="84"/>
      <c r="D71" s="85"/>
    </row>
    <row r="72" spans="1:4" ht="18" hidden="1">
      <c r="A72" s="36" t="s">
        <v>43</v>
      </c>
      <c r="B72" s="31">
        <v>2210</v>
      </c>
      <c r="C72" s="84"/>
      <c r="D72" s="85"/>
    </row>
    <row r="73" spans="1:4" ht="18" hidden="1">
      <c r="A73" s="36" t="s">
        <v>42</v>
      </c>
      <c r="B73" s="31">
        <v>2210</v>
      </c>
      <c r="C73" s="84"/>
      <c r="D73" s="85"/>
    </row>
    <row r="74" spans="1:4" ht="18" hidden="1">
      <c r="A74" s="36" t="s">
        <v>44</v>
      </c>
      <c r="B74" s="37">
        <v>2210</v>
      </c>
      <c r="C74" s="84"/>
      <c r="D74" s="85"/>
    </row>
    <row r="75" spans="1:4" ht="18" hidden="1">
      <c r="A75" s="70"/>
      <c r="B75" s="71"/>
      <c r="C75" s="84"/>
      <c r="D75" s="85"/>
    </row>
    <row r="76" spans="1:4" ht="18">
      <c r="A76" s="70"/>
      <c r="B76" s="71"/>
      <c r="C76" s="82">
        <f>SUM(C59:D75)</f>
        <v>0</v>
      </c>
      <c r="D76" s="83"/>
    </row>
  </sheetData>
  <mergeCells count="28">
    <mergeCell ref="C60:D60"/>
    <mergeCell ref="C61:D61"/>
    <mergeCell ref="C62:D62"/>
    <mergeCell ref="A3:D3"/>
    <mergeCell ref="C59:D59"/>
    <mergeCell ref="A2:D2"/>
    <mergeCell ref="A5:D5"/>
    <mergeCell ref="A27:D27"/>
    <mergeCell ref="A40:D40"/>
    <mergeCell ref="A58:B58"/>
    <mergeCell ref="C58:D58"/>
    <mergeCell ref="A56:D56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A76:B76"/>
    <mergeCell ref="C76:D76"/>
    <mergeCell ref="C72:D72"/>
    <mergeCell ref="C73:D73"/>
    <mergeCell ref="C74:D74"/>
    <mergeCell ref="A75:B75"/>
    <mergeCell ref="C75:D7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Д.Надіївський ЗЗСО</vt:lpstr>
      <vt:lpstr>Попельнастівський ЗЗСО</vt:lpstr>
      <vt:lpstr>Куколівський ЗЗСО</vt:lpstr>
      <vt:lpstr>Олександрівський ЗЗСО</vt:lpstr>
      <vt:lpstr>Ульянівський ЗЗСО</vt:lpstr>
      <vt:lpstr>Ч.Кам"янський ЗЗСО</vt:lpstr>
      <vt:lpstr>Щасливська філія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2021-07-08T07:27:39Z</cp:lastPrinted>
  <dcterms:created xsi:type="dcterms:W3CDTF">2017-11-02T06:22:39Z</dcterms:created>
  <dcterms:modified xsi:type="dcterms:W3CDTF">2022-04-05T07:55:04Z</dcterms:modified>
</cp:coreProperties>
</file>