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9410" windowHeight="11010" activeTab="0"/>
  </bookViews>
  <sheets>
    <sheet name="Д.Надіївський ЗЗСО" sheetId="1" r:id="rId1"/>
    <sheet name="Попельнастівський ЗЗСО" sheetId="2" r:id="rId2"/>
    <sheet name="Куколівський ЗЗСО" sheetId="3" r:id="rId3"/>
    <sheet name="Олександрівський ЗЗСО" sheetId="4" r:id="rId4"/>
    <sheet name="Ульянівський ЗЗСО" sheetId="5" r:id="rId5"/>
    <sheet name="Ч.Кам&quot;янський ЗЗСО" sheetId="6" r:id="rId6"/>
    <sheet name="Щасливська філія" sheetId="7" r:id="rId7"/>
    <sheet name="Лист1" sheetId="8" r:id="rId8"/>
  </sheets>
  <definedNames/>
  <calcPr fullCalcOnLoad="1"/>
</workbook>
</file>

<file path=xl/sharedStrings.xml><?xml version="1.0" encoding="utf-8"?>
<sst xmlns="http://schemas.openxmlformats.org/spreadsheetml/2006/main" count="569" uniqueCount="79">
  <si>
    <t>Показники</t>
  </si>
  <si>
    <t>КЕКВ</t>
  </si>
  <si>
    <t>Предмети,матеріали,обладнання та інвентар</t>
  </si>
  <si>
    <t>Продукти харчування</t>
  </si>
  <si>
    <t>Оплата послуг(крім комунальних)</t>
  </si>
  <si>
    <t>Оплата теплопостачання</t>
  </si>
  <si>
    <t>Оплата водопостачання та водовідведення</t>
  </si>
  <si>
    <t>Оплата енергії</t>
  </si>
  <si>
    <t>Оплата природного газу</t>
  </si>
  <si>
    <t>Оплата інших енергоносіїв</t>
  </si>
  <si>
    <t>Окремі заходи по реалізації (регіональних ) програм, не віднесені до заходів розвитку</t>
  </si>
  <si>
    <t>Придбання обладнання і предметів довгострокового користування</t>
  </si>
  <si>
    <t>Разом</t>
  </si>
  <si>
    <t>Інші виплати населенню</t>
  </si>
  <si>
    <t>Інші поточні видатки</t>
  </si>
  <si>
    <t xml:space="preserve">Капітальний ремонт </t>
  </si>
  <si>
    <t>Касові видатка на звітний період</t>
  </si>
  <si>
    <t>Касові видатки на звітний період</t>
  </si>
  <si>
    <t xml:space="preserve"> </t>
  </si>
  <si>
    <t>Капітальне будівництво ( придбання ) інших об´єктів</t>
  </si>
  <si>
    <t>Капітальний ремонт інших об´єктів</t>
  </si>
  <si>
    <t>Заробітна плата</t>
  </si>
  <si>
    <t>Затверджено на рік</t>
  </si>
  <si>
    <t>Звіт про використання коштів загального фонду, та інших надходжень спеціального фонду</t>
  </si>
  <si>
    <t xml:space="preserve">Звіт про використання коштів отриманих як плата за послуги </t>
  </si>
  <si>
    <t>Звіт про використання коштів отриманих за іншими джерелами власних надходжень</t>
  </si>
  <si>
    <t>Назва товару,роботи та послуг</t>
  </si>
  <si>
    <t>вартість, грн</t>
  </si>
  <si>
    <t>Господарчі товари</t>
  </si>
  <si>
    <t>Бензин</t>
  </si>
  <si>
    <t>Шкільні меблі</t>
  </si>
  <si>
    <t>Наочні посібники</t>
  </si>
  <si>
    <t>Будівельні матеріали</t>
  </si>
  <si>
    <t>Шкільне обладнання</t>
  </si>
  <si>
    <t>Електрообладнання</t>
  </si>
  <si>
    <t>Диз. Пальне</t>
  </si>
  <si>
    <t>Меблі</t>
  </si>
  <si>
    <t>Комп'ютерне обладнання</t>
  </si>
  <si>
    <t>Послуга харчування</t>
  </si>
  <si>
    <t>Новорічні подарунки</t>
  </si>
  <si>
    <t>Нарахування на оплату праці</t>
  </si>
  <si>
    <t>Реконструкція та реставрація інших об´єктів</t>
  </si>
  <si>
    <t>Спортивне обладнання</t>
  </si>
  <si>
    <t>Кухонне обладнання</t>
  </si>
  <si>
    <t>Медичне обладнання</t>
  </si>
  <si>
    <t>Інше</t>
  </si>
  <si>
    <t>Ремонт</t>
  </si>
  <si>
    <t>Оприбуткування втраченої літератури</t>
  </si>
  <si>
    <t>3110-2210</t>
  </si>
  <si>
    <t xml:space="preserve">Сума коштів, отриманих з інших джерел, не заборонених чинним законодавством: </t>
  </si>
  <si>
    <t>Інформація про перелік товарів,робіт і послуг отриманих як благодійна допомога станом на 01.03. 2019 року</t>
  </si>
  <si>
    <t xml:space="preserve">Кошторис та фінансовий звіт  про надходження та використання   коштів стоном на 01.09.2019 року  </t>
  </si>
  <si>
    <t>Інформація про перелік товарів,робіт і послуг отриманих як благодійна допомога станом на 01.09. 2019 року</t>
  </si>
  <si>
    <t>Сума коштів, отриманих з інших джерел, не заборонених чинним законодавством:</t>
  </si>
  <si>
    <t>Інформація про перелік товарів,робіт і послуг отриманих як благодійна допомога</t>
  </si>
  <si>
    <t xml:space="preserve">Інформація про перелік товарів,робіт і послуг отриманих як благодійна допомога </t>
  </si>
  <si>
    <t xml:space="preserve">Медикаменти та перевязувальні матеріали </t>
  </si>
  <si>
    <t>Диз.Пальне</t>
  </si>
  <si>
    <t>Добронадіївський ліцей Попельнастівської сільської ради Олександрійського району Кіровоградської області</t>
  </si>
  <si>
    <t>Попельнастівський ліцей Попельнастівської сільської ради Олександрійського району Кіровоградської області</t>
  </si>
  <si>
    <t>Куколівський ліцей Попельнастівської сільської ради Олександрійського району Кіровоградської області</t>
  </si>
  <si>
    <t>Олександрівський ліцей Попельнастівської сільської ради Олександрійського району Кіровоградської області</t>
  </si>
  <si>
    <t>Дизельний генератор</t>
  </si>
  <si>
    <t>Гуманітарна допомога (матраси,маски,баки для води,миючи та дез.засоби)</t>
  </si>
  <si>
    <t xml:space="preserve">Інше </t>
  </si>
  <si>
    <t>Улянівський ліцей Попельнастівської сільської ради Олександрійського району Кіровоградської області</t>
  </si>
  <si>
    <t>Червонокам"янський ліцей Попельнастівської сільської ради Олександрійського району Кіровоградської області</t>
  </si>
  <si>
    <t>Щасливська   філія  Червонокам"янського ліцею Попельнастівської сільської ради Олександрійського району Кіровоградської області</t>
  </si>
  <si>
    <t>З/плата за рахунок гранту по міжнародній партнерській програмі</t>
  </si>
  <si>
    <t>Нарахування на з/плату за рахунок гранту по міжнародній партнерській програмі</t>
  </si>
  <si>
    <t>Комп"ютерна техніка</t>
  </si>
  <si>
    <t>Товари за рахунок гранту по міжнародній партнерській програмі</t>
  </si>
  <si>
    <t>Квадрокоптер за рахунок гранту по міжнародній партнерській програмі</t>
  </si>
  <si>
    <t>Ноутбук</t>
  </si>
  <si>
    <t>Пароконвектомат</t>
  </si>
  <si>
    <t>Художня література</t>
  </si>
  <si>
    <t xml:space="preserve">Кошторис та фінансовий звіт  про надходження та використання   коштів станом на 01.01.2024 року  </t>
  </si>
  <si>
    <t xml:space="preserve">Кошторис та фінансовий звіт  про надходження та використання   коштів стоном на 01.01.2024 року  </t>
  </si>
  <si>
    <t xml:space="preserve">Кошторис та фінансовий звіт  про надходження та використання   коштів стоном на 01.01.2024року 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</si>
</sst>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/m;@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i/>
      <sz val="11"/>
      <color indexed="8"/>
      <name val="Calibri"/>
      <family val="2"/>
    </font>
    <font>
      <sz val="11"/>
      <name val="Calibri"/>
      <family val="2"/>
    </font>
    <font>
      <sz val="11"/>
      <color indexed="40"/>
      <name val="Calibri"/>
      <family val="2"/>
    </font>
    <font>
      <sz val="14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4"/>
      <color indexed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i/>
      <sz val="11"/>
      <color theme="1"/>
      <name val="Calibri"/>
      <family val="2"/>
    </font>
    <font>
      <sz val="11"/>
      <color rgb="FF00B0F0"/>
      <name val="Calibri"/>
      <family val="2"/>
    </font>
    <font>
      <sz val="14"/>
      <color rgb="FFFF0000"/>
      <name val="Times New Roman"/>
      <family val="1"/>
    </font>
    <font>
      <b/>
      <i/>
      <sz val="14"/>
      <color theme="1"/>
      <name val="Times New Roman"/>
      <family val="1"/>
    </font>
    <font>
      <i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medium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5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7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 wrapText="1"/>
    </xf>
    <xf numFmtId="0" fontId="38" fillId="0" borderId="0" xfId="0" applyFont="1" applyAlignment="1">
      <alignment wrapText="1"/>
    </xf>
    <xf numFmtId="2" fontId="0" fillId="0" borderId="0" xfId="0" applyNumberFormat="1" applyAlignment="1">
      <alignment/>
    </xf>
    <xf numFmtId="0" fontId="47" fillId="0" borderId="0" xfId="0" applyFont="1" applyAlignment="1">
      <alignment wrapText="1"/>
    </xf>
    <xf numFmtId="0" fontId="47" fillId="0" borderId="0" xfId="0" applyFont="1" applyAlignment="1">
      <alignment/>
    </xf>
    <xf numFmtId="2" fontId="48" fillId="0" borderId="0" xfId="0" applyNumberFormat="1" applyFont="1" applyAlignment="1">
      <alignment/>
    </xf>
    <xf numFmtId="0" fontId="47" fillId="0" borderId="10" xfId="0" applyFont="1" applyBorder="1" applyAlignment="1">
      <alignment horizontal="center" wrapText="1"/>
    </xf>
    <xf numFmtId="2" fontId="47" fillId="0" borderId="10" xfId="0" applyNumberFormat="1" applyFont="1" applyBorder="1" applyAlignment="1">
      <alignment horizontal="center" wrapText="1"/>
    </xf>
    <xf numFmtId="0" fontId="47" fillId="0" borderId="10" xfId="0" applyFont="1" applyBorder="1" applyAlignment="1">
      <alignment wrapText="1"/>
    </xf>
    <xf numFmtId="0" fontId="47" fillId="0" borderId="10" xfId="0" applyFont="1" applyBorder="1" applyAlignment="1">
      <alignment/>
    </xf>
    <xf numFmtId="2" fontId="48" fillId="0" borderId="10" xfId="0" applyNumberFormat="1" applyFont="1" applyBorder="1" applyAlignment="1">
      <alignment/>
    </xf>
    <xf numFmtId="2" fontId="47" fillId="0" borderId="10" xfId="0" applyNumberFormat="1" applyFont="1" applyBorder="1" applyAlignment="1">
      <alignment/>
    </xf>
    <xf numFmtId="0" fontId="47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0" fontId="47" fillId="33" borderId="10" xfId="0" applyFont="1" applyFill="1" applyBorder="1" applyAlignment="1">
      <alignment wrapText="1"/>
    </xf>
    <xf numFmtId="0" fontId="48" fillId="33" borderId="10" xfId="0" applyFont="1" applyFill="1" applyBorder="1" applyAlignment="1">
      <alignment/>
    </xf>
    <xf numFmtId="2" fontId="48" fillId="33" borderId="10" xfId="0" applyNumberFormat="1" applyFont="1" applyFill="1" applyBorder="1" applyAlignment="1">
      <alignment/>
    </xf>
    <xf numFmtId="0" fontId="47" fillId="0" borderId="10" xfId="0" applyFont="1" applyBorder="1" applyAlignment="1">
      <alignment horizontal="left"/>
    </xf>
    <xf numFmtId="0" fontId="48" fillId="0" borderId="0" xfId="0" applyFont="1" applyAlignment="1">
      <alignment horizontal="center"/>
    </xf>
    <xf numFmtId="0" fontId="48" fillId="0" borderId="0" xfId="0" applyFont="1" applyAlignment="1">
      <alignment wrapText="1"/>
    </xf>
    <xf numFmtId="0" fontId="48" fillId="0" borderId="0" xfId="0" applyFont="1" applyAlignment="1">
      <alignment/>
    </xf>
    <xf numFmtId="2" fontId="0" fillId="0" borderId="0" xfId="0" applyNumberFormat="1" applyAlignment="1">
      <alignment wrapText="1"/>
    </xf>
    <xf numFmtId="16" fontId="0" fillId="0" borderId="0" xfId="0" applyNumberFormat="1" applyAlignment="1">
      <alignment/>
    </xf>
    <xf numFmtId="0" fontId="49" fillId="0" borderId="0" xfId="0" applyFont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 horizontal="left"/>
    </xf>
    <xf numFmtId="2" fontId="10" fillId="0" borderId="10" xfId="0" applyNumberFormat="1" applyFont="1" applyBorder="1" applyAlignment="1">
      <alignment/>
    </xf>
    <xf numFmtId="2" fontId="47" fillId="0" borderId="0" xfId="0" applyNumberFormat="1" applyFont="1" applyAlignment="1">
      <alignment/>
    </xf>
    <xf numFmtId="164" fontId="0" fillId="0" borderId="0" xfId="0" applyNumberFormat="1" applyAlignment="1">
      <alignment/>
    </xf>
    <xf numFmtId="2" fontId="10" fillId="33" borderId="10" xfId="0" applyNumberFormat="1" applyFont="1" applyFill="1" applyBorder="1" applyAlignment="1">
      <alignment/>
    </xf>
    <xf numFmtId="2" fontId="47" fillId="33" borderId="10" xfId="0" applyNumberFormat="1" applyFont="1" applyFill="1" applyBorder="1" applyAlignment="1">
      <alignment/>
    </xf>
    <xf numFmtId="2" fontId="14" fillId="33" borderId="10" xfId="0" applyNumberFormat="1" applyFont="1" applyFill="1" applyBorder="1" applyAlignment="1">
      <alignment/>
    </xf>
    <xf numFmtId="0" fontId="8" fillId="33" borderId="11" xfId="0" applyFont="1" applyFill="1" applyBorder="1" applyAlignment="1">
      <alignment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wrapText="1"/>
    </xf>
    <xf numFmtId="2" fontId="48" fillId="33" borderId="10" xfId="0" applyNumberFormat="1" applyFont="1" applyFill="1" applyBorder="1" applyAlignment="1">
      <alignment horizontal="center" wrapText="1"/>
    </xf>
    <xf numFmtId="2" fontId="0" fillId="33" borderId="0" xfId="0" applyNumberFormat="1" applyFill="1" applyAlignment="1">
      <alignment/>
    </xf>
    <xf numFmtId="2" fontId="48" fillId="33" borderId="10" xfId="0" applyNumberFormat="1" applyFont="1" applyFill="1" applyBorder="1" applyAlignment="1">
      <alignment horizontal="center"/>
    </xf>
    <xf numFmtId="2" fontId="47" fillId="0" borderId="10" xfId="0" applyNumberFormat="1" applyFont="1" applyBorder="1" applyAlignment="1">
      <alignment horizontal="center"/>
    </xf>
    <xf numFmtId="2" fontId="12" fillId="0" borderId="10" xfId="0" applyNumberFormat="1" applyFont="1" applyBorder="1" applyAlignment="1">
      <alignment horizontal="center"/>
    </xf>
    <xf numFmtId="2" fontId="47" fillId="33" borderId="10" xfId="0" applyNumberFormat="1" applyFont="1" applyFill="1" applyBorder="1" applyAlignment="1">
      <alignment horizontal="center"/>
    </xf>
    <xf numFmtId="2" fontId="12" fillId="33" borderId="10" xfId="0" applyNumberFormat="1" applyFont="1" applyFill="1" applyBorder="1" applyAlignment="1">
      <alignment horizontal="center"/>
    </xf>
    <xf numFmtId="0" fontId="10" fillId="0" borderId="10" xfId="0" applyFont="1" applyBorder="1" applyAlignment="1">
      <alignment horizontal="right"/>
    </xf>
    <xf numFmtId="0" fontId="48" fillId="0" borderId="10" xfId="0" applyFont="1" applyBorder="1" applyAlignment="1">
      <alignment horizontal="right"/>
    </xf>
    <xf numFmtId="2" fontId="10" fillId="33" borderId="12" xfId="52" applyNumberFormat="1" applyFont="1" applyFill="1" applyBorder="1" applyAlignment="1">
      <alignment horizontal="center"/>
      <protection/>
    </xf>
    <xf numFmtId="2" fontId="48" fillId="0" borderId="10" xfId="0" applyNumberFormat="1" applyFont="1" applyBorder="1" applyAlignment="1">
      <alignment horizontal="right" wrapText="1"/>
    </xf>
    <xf numFmtId="2" fontId="50" fillId="0" borderId="0" xfId="0" applyNumberFormat="1" applyFont="1" applyAlignment="1">
      <alignment/>
    </xf>
    <xf numFmtId="2" fontId="10" fillId="33" borderId="13" xfId="0" applyNumberFormat="1" applyFont="1" applyFill="1" applyBorder="1" applyAlignment="1">
      <alignment/>
    </xf>
    <xf numFmtId="2" fontId="10" fillId="33" borderId="14" xfId="0" applyNumberFormat="1" applyFont="1" applyFill="1" applyBorder="1" applyAlignment="1">
      <alignment/>
    </xf>
    <xf numFmtId="0" fontId="48" fillId="0" borderId="15" xfId="0" applyFont="1" applyBorder="1" applyAlignment="1">
      <alignment/>
    </xf>
    <xf numFmtId="2" fontId="10" fillId="33" borderId="15" xfId="0" applyNumberFormat="1" applyFont="1" applyFill="1" applyBorder="1" applyAlignment="1">
      <alignment/>
    </xf>
    <xf numFmtId="2" fontId="14" fillId="33" borderId="12" xfId="52" applyNumberFormat="1" applyFont="1" applyFill="1" applyBorder="1" applyAlignment="1">
      <alignment horizontal="center"/>
      <protection/>
    </xf>
    <xf numFmtId="0" fontId="38" fillId="0" borderId="10" xfId="0" applyFont="1" applyBorder="1" applyAlignment="1">
      <alignment wrapText="1"/>
    </xf>
    <xf numFmtId="0" fontId="38" fillId="0" borderId="10" xfId="0" applyFont="1" applyBorder="1" applyAlignment="1">
      <alignment/>
    </xf>
    <xf numFmtId="2" fontId="8" fillId="0" borderId="0" xfId="0" applyNumberFormat="1" applyFont="1" applyAlignment="1">
      <alignment wrapText="1"/>
    </xf>
    <xf numFmtId="2" fontId="10" fillId="0" borderId="13" xfId="0" applyNumberFormat="1" applyFont="1" applyBorder="1" applyAlignment="1">
      <alignment/>
    </xf>
    <xf numFmtId="2" fontId="10" fillId="33" borderId="13" xfId="0" applyNumberFormat="1" applyFont="1" applyFill="1" applyBorder="1" applyAlignment="1">
      <alignment horizontal="right"/>
    </xf>
    <xf numFmtId="2" fontId="10" fillId="33" borderId="15" xfId="0" applyNumberFormat="1" applyFont="1" applyFill="1" applyBorder="1" applyAlignment="1">
      <alignment horizontal="right"/>
    </xf>
    <xf numFmtId="2" fontId="51" fillId="33" borderId="13" xfId="0" applyNumberFormat="1" applyFont="1" applyFill="1" applyBorder="1" applyAlignment="1">
      <alignment horizontal="right"/>
    </xf>
    <xf numFmtId="0" fontId="48" fillId="33" borderId="10" xfId="0" applyFont="1" applyFill="1" applyBorder="1" applyAlignment="1">
      <alignment horizontal="right"/>
    </xf>
    <xf numFmtId="0" fontId="47" fillId="0" borderId="10" xfId="0" applyFont="1" applyBorder="1" applyAlignment="1">
      <alignment horizontal="left" wrapText="1"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2" fillId="0" borderId="0" xfId="0" applyFont="1" applyAlignment="1">
      <alignment horizontal="center" wrapText="1"/>
    </xf>
    <xf numFmtId="0" fontId="53" fillId="0" borderId="0" xfId="0" applyFont="1" applyAlignment="1">
      <alignment wrapText="1"/>
    </xf>
    <xf numFmtId="0" fontId="47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47" fillId="0" borderId="10" xfId="0" applyFont="1" applyBorder="1" applyAlignment="1">
      <alignment horizontal="center"/>
    </xf>
    <xf numFmtId="2" fontId="10" fillId="33" borderId="10" xfId="0" applyNumberFormat="1" applyFont="1" applyFill="1" applyBorder="1" applyAlignment="1">
      <alignment/>
    </xf>
    <xf numFmtId="2" fontId="10" fillId="33" borderId="13" xfId="0" applyNumberFormat="1" applyFont="1" applyFill="1" applyBorder="1" applyAlignment="1">
      <alignment/>
    </xf>
    <xf numFmtId="2" fontId="10" fillId="33" borderId="15" xfId="0" applyNumberFormat="1" applyFont="1" applyFill="1" applyBorder="1" applyAlignment="1">
      <alignment/>
    </xf>
    <xf numFmtId="0" fontId="47" fillId="0" borderId="13" xfId="0" applyFont="1" applyBorder="1" applyAlignment="1">
      <alignment wrapText="1"/>
    </xf>
    <xf numFmtId="0" fontId="48" fillId="0" borderId="15" xfId="0" applyFont="1" applyBorder="1" applyAlignment="1">
      <alignment/>
    </xf>
    <xf numFmtId="2" fontId="47" fillId="33" borderId="13" xfId="0" applyNumberFormat="1" applyFont="1" applyFill="1" applyBorder="1" applyAlignment="1">
      <alignment/>
    </xf>
    <xf numFmtId="2" fontId="47" fillId="33" borderId="15" xfId="0" applyNumberFormat="1" applyFont="1" applyFill="1" applyBorder="1" applyAlignment="1">
      <alignment/>
    </xf>
    <xf numFmtId="2" fontId="10" fillId="33" borderId="13" xfId="0" applyNumberFormat="1" applyFont="1" applyFill="1" applyBorder="1" applyAlignment="1">
      <alignment horizontal="right"/>
    </xf>
    <xf numFmtId="2" fontId="10" fillId="33" borderId="15" xfId="0" applyNumberFormat="1" applyFont="1" applyFill="1" applyBorder="1" applyAlignment="1">
      <alignment horizontal="right"/>
    </xf>
    <xf numFmtId="0" fontId="48" fillId="0" borderId="0" xfId="0" applyFont="1" applyAlignment="1">
      <alignment horizontal="center" wrapText="1"/>
    </xf>
    <xf numFmtId="2" fontId="48" fillId="0" borderId="13" xfId="0" applyNumberFormat="1" applyFont="1" applyBorder="1" applyAlignment="1">
      <alignment/>
    </xf>
    <xf numFmtId="2" fontId="48" fillId="0" borderId="15" xfId="0" applyNumberFormat="1" applyFont="1" applyBorder="1" applyAlignment="1">
      <alignment/>
    </xf>
    <xf numFmtId="2" fontId="48" fillId="0" borderId="10" xfId="0" applyNumberFormat="1" applyFont="1" applyBorder="1" applyAlignment="1">
      <alignment/>
    </xf>
    <xf numFmtId="2" fontId="10" fillId="0" borderId="13" xfId="0" applyNumberFormat="1" applyFont="1" applyBorder="1" applyAlignment="1">
      <alignment/>
    </xf>
    <xf numFmtId="2" fontId="10" fillId="0" borderId="15" xfId="0" applyNumberFormat="1" applyFont="1" applyBorder="1" applyAlignment="1">
      <alignment/>
    </xf>
    <xf numFmtId="2" fontId="51" fillId="0" borderId="13" xfId="0" applyNumberFormat="1" applyFont="1" applyBorder="1" applyAlignment="1">
      <alignment/>
    </xf>
    <xf numFmtId="2" fontId="51" fillId="0" borderId="15" xfId="0" applyNumberFormat="1" applyFont="1" applyBorder="1" applyAlignment="1">
      <alignment/>
    </xf>
    <xf numFmtId="2" fontId="10" fillId="0" borderId="13" xfId="0" applyNumberFormat="1" applyFont="1" applyBorder="1" applyAlignment="1">
      <alignment horizontal="right"/>
    </xf>
    <xf numFmtId="2" fontId="10" fillId="0" borderId="15" xfId="0" applyNumberFormat="1" applyFont="1" applyBorder="1" applyAlignment="1">
      <alignment horizontal="right"/>
    </xf>
    <xf numFmtId="2" fontId="48" fillId="0" borderId="13" xfId="0" applyNumberFormat="1" applyFont="1" applyBorder="1" applyAlignment="1">
      <alignment horizontal="right"/>
    </xf>
    <xf numFmtId="0" fontId="48" fillId="0" borderId="15" xfId="0" applyFont="1" applyBorder="1" applyAlignment="1">
      <alignment horizontal="right"/>
    </xf>
    <xf numFmtId="2" fontId="51" fillId="33" borderId="13" xfId="0" applyNumberFormat="1" applyFont="1" applyFill="1" applyBorder="1" applyAlignment="1">
      <alignment/>
    </xf>
    <xf numFmtId="2" fontId="51" fillId="33" borderId="15" xfId="0" applyNumberFormat="1" applyFont="1" applyFill="1" applyBorder="1" applyAlignment="1">
      <alignment/>
    </xf>
    <xf numFmtId="0" fontId="47" fillId="0" borderId="13" xfId="0" applyFont="1" applyBorder="1" applyAlignment="1">
      <alignment horizontal="center" wrapText="1"/>
    </xf>
    <xf numFmtId="0" fontId="47" fillId="0" borderId="15" xfId="0" applyFont="1" applyBorder="1" applyAlignment="1">
      <alignment horizontal="center" wrapText="1"/>
    </xf>
    <xf numFmtId="2" fontId="51" fillId="33" borderId="13" xfId="0" applyNumberFormat="1" applyFont="1" applyFill="1" applyBorder="1" applyAlignment="1">
      <alignment horizontal="right"/>
    </xf>
    <xf numFmtId="2" fontId="51" fillId="33" borderId="15" xfId="0" applyNumberFormat="1" applyFont="1" applyFill="1" applyBorder="1" applyAlignment="1">
      <alignment horizontal="right"/>
    </xf>
    <xf numFmtId="2" fontId="48" fillId="0" borderId="13" xfId="0" applyNumberFormat="1" applyFont="1" applyBorder="1" applyAlignment="1">
      <alignment horizontal="right" wrapText="1"/>
    </xf>
    <xf numFmtId="2" fontId="48" fillId="0" borderId="15" xfId="0" applyNumberFormat="1" applyFont="1" applyBorder="1" applyAlignment="1">
      <alignment horizontal="right" wrapText="1"/>
    </xf>
    <xf numFmtId="0" fontId="47" fillId="0" borderId="10" xfId="0" applyFont="1" applyBorder="1" applyAlignment="1">
      <alignment wrapText="1"/>
    </xf>
    <xf numFmtId="0" fontId="48" fillId="0" borderId="10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асові видатки помісячні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81"/>
  <sheetViews>
    <sheetView tabSelected="1" zoomScalePageLayoutView="0" workbookViewId="0" topLeftCell="A22">
      <selection activeCell="F30" sqref="F30"/>
    </sheetView>
  </sheetViews>
  <sheetFormatPr defaultColWidth="9.140625" defaultRowHeight="15"/>
  <cols>
    <col min="1" max="1" width="40.8515625" style="3" customWidth="1"/>
    <col min="2" max="2" width="9.421875" style="1" customWidth="1"/>
    <col min="3" max="3" width="17.8515625" style="0" customWidth="1"/>
    <col min="4" max="4" width="17.140625" style="0" customWidth="1"/>
    <col min="5" max="5" width="11.00390625" style="0" hidden="1" customWidth="1"/>
    <col min="6" max="6" width="14.421875" style="0" customWidth="1"/>
    <col min="8" max="8" width="12.7109375" style="0" customWidth="1"/>
    <col min="9" max="9" width="11.28125" style="0" customWidth="1"/>
  </cols>
  <sheetData>
    <row r="2" spans="1:4" ht="41.25" customHeight="1">
      <c r="A2" s="64" t="s">
        <v>76</v>
      </c>
      <c r="B2" s="65"/>
      <c r="C2" s="65"/>
      <c r="D2" s="65"/>
    </row>
    <row r="3" spans="1:4" ht="41.25" customHeight="1">
      <c r="A3" s="71" t="s">
        <v>58</v>
      </c>
      <c r="B3" s="72"/>
      <c r="C3" s="72"/>
      <c r="D3" s="72"/>
    </row>
    <row r="4" spans="1:4" ht="18.75">
      <c r="A4" s="5"/>
      <c r="B4" s="6"/>
      <c r="C4" s="7"/>
      <c r="D4" s="7"/>
    </row>
    <row r="5" spans="1:4" ht="41.25" customHeight="1">
      <c r="A5" s="66" t="s">
        <v>23</v>
      </c>
      <c r="B5" s="67"/>
      <c r="C5" s="67"/>
      <c r="D5" s="67"/>
    </row>
    <row r="6" spans="1:4" s="2" customFormat="1" ht="74.25" customHeight="1">
      <c r="A6" s="8" t="s">
        <v>0</v>
      </c>
      <c r="B6" s="8" t="s">
        <v>1</v>
      </c>
      <c r="C6" s="9" t="s">
        <v>22</v>
      </c>
      <c r="D6" s="9" t="s">
        <v>16</v>
      </c>
    </row>
    <row r="7" spans="1:6" s="2" customFormat="1" ht="18.75">
      <c r="A7" s="20" t="s">
        <v>21</v>
      </c>
      <c r="B7" s="15">
        <v>2111</v>
      </c>
      <c r="C7" s="38">
        <v>4161390</v>
      </c>
      <c r="D7" s="38">
        <v>4160891.95</v>
      </c>
      <c r="E7" s="24">
        <f>C7-D7</f>
        <v>498.04999999981374</v>
      </c>
      <c r="F7" s="24"/>
    </row>
    <row r="8" spans="1:6" s="2" customFormat="1" ht="18.75">
      <c r="A8" s="20" t="s">
        <v>40</v>
      </c>
      <c r="B8" s="15">
        <v>2120</v>
      </c>
      <c r="C8" s="38">
        <v>920155</v>
      </c>
      <c r="D8" s="38">
        <v>913551.53</v>
      </c>
      <c r="E8" s="24">
        <f aca="true" t="shared" si="0" ref="E8:E25">C8-D8</f>
        <v>6603.469999999972</v>
      </c>
      <c r="F8" s="24"/>
    </row>
    <row r="9" spans="1:6" ht="37.5">
      <c r="A9" s="10" t="s">
        <v>2</v>
      </c>
      <c r="B9" s="15">
        <v>2210</v>
      </c>
      <c r="C9" s="54">
        <v>390627.7</v>
      </c>
      <c r="D9" s="47">
        <v>378335.55</v>
      </c>
      <c r="E9" s="24">
        <f t="shared" si="0"/>
        <v>12292.150000000023</v>
      </c>
      <c r="F9" s="24"/>
    </row>
    <row r="10" spans="1:6" ht="18.75">
      <c r="A10" s="10" t="s">
        <v>3</v>
      </c>
      <c r="B10" s="15">
        <v>2230</v>
      </c>
      <c r="C10" s="40">
        <v>90580</v>
      </c>
      <c r="D10" s="40">
        <v>85480.09</v>
      </c>
      <c r="E10" s="24">
        <f t="shared" si="0"/>
        <v>5099.9100000000035</v>
      </c>
      <c r="F10" s="24"/>
    </row>
    <row r="11" spans="1:6" ht="37.5">
      <c r="A11" s="10" t="s">
        <v>4</v>
      </c>
      <c r="B11" s="15">
        <v>2240</v>
      </c>
      <c r="C11" s="40">
        <v>495120</v>
      </c>
      <c r="D11" s="40">
        <v>450508.71</v>
      </c>
      <c r="E11" s="24">
        <f t="shared" si="0"/>
        <v>44611.28999999998</v>
      </c>
      <c r="F11" s="57"/>
    </row>
    <row r="12" spans="1:6" ht="37.5">
      <c r="A12" s="10" t="s">
        <v>56</v>
      </c>
      <c r="B12" s="15">
        <v>2220</v>
      </c>
      <c r="C12" s="19"/>
      <c r="D12" s="19"/>
      <c r="E12" s="24">
        <f t="shared" si="0"/>
        <v>0</v>
      </c>
      <c r="F12" s="24"/>
    </row>
    <row r="13" spans="1:6" ht="18.75">
      <c r="A13" s="10" t="s">
        <v>5</v>
      </c>
      <c r="B13" s="15">
        <v>2271</v>
      </c>
      <c r="C13" s="19"/>
      <c r="D13" s="19"/>
      <c r="E13" s="24">
        <f t="shared" si="0"/>
        <v>0</v>
      </c>
      <c r="F13" s="24"/>
    </row>
    <row r="14" spans="1:6" ht="37.5">
      <c r="A14" s="10" t="s">
        <v>6</v>
      </c>
      <c r="B14" s="15">
        <v>2272</v>
      </c>
      <c r="C14" s="19"/>
      <c r="D14" s="19"/>
      <c r="E14" s="24">
        <f t="shared" si="0"/>
        <v>0</v>
      </c>
      <c r="F14" s="24"/>
    </row>
    <row r="15" spans="1:6" ht="18.75">
      <c r="A15" s="10" t="s">
        <v>7</v>
      </c>
      <c r="B15" s="15">
        <v>2273</v>
      </c>
      <c r="C15" s="40">
        <v>111520</v>
      </c>
      <c r="D15" s="40">
        <v>106921.25</v>
      </c>
      <c r="E15" s="24">
        <f t="shared" si="0"/>
        <v>4598.75</v>
      </c>
      <c r="F15" s="24"/>
    </row>
    <row r="16" spans="1:6" ht="18.75">
      <c r="A16" s="10" t="s">
        <v>8</v>
      </c>
      <c r="B16" s="15">
        <v>2274</v>
      </c>
      <c r="C16" s="40">
        <v>600</v>
      </c>
      <c r="D16" s="40">
        <v>561.37</v>
      </c>
      <c r="E16" s="24">
        <f t="shared" si="0"/>
        <v>38.629999999999995</v>
      </c>
      <c r="F16" s="24"/>
    </row>
    <row r="17" spans="1:6" ht="18.75">
      <c r="A17" s="10" t="s">
        <v>9</v>
      </c>
      <c r="B17" s="15">
        <v>2275</v>
      </c>
      <c r="C17" s="40">
        <v>592750</v>
      </c>
      <c r="D17" s="40">
        <v>590750</v>
      </c>
      <c r="E17" s="24">
        <f t="shared" si="0"/>
        <v>2000</v>
      </c>
      <c r="F17" s="24"/>
    </row>
    <row r="18" spans="1:6" ht="36" customHeight="1">
      <c r="A18" s="10" t="s">
        <v>10</v>
      </c>
      <c r="B18" s="15">
        <v>2282</v>
      </c>
      <c r="C18" s="40">
        <v>5320</v>
      </c>
      <c r="D18" s="40">
        <v>5280</v>
      </c>
      <c r="E18" s="24">
        <f t="shared" si="0"/>
        <v>40</v>
      </c>
      <c r="F18" s="24"/>
    </row>
    <row r="19" spans="1:6" ht="18" customHeight="1">
      <c r="A19" s="10" t="s">
        <v>13</v>
      </c>
      <c r="B19" s="15">
        <v>2730</v>
      </c>
      <c r="C19" s="40"/>
      <c r="D19" s="40"/>
      <c r="E19" s="24">
        <f t="shared" si="0"/>
        <v>0</v>
      </c>
      <c r="F19" s="24"/>
    </row>
    <row r="20" spans="1:6" ht="15.75" customHeight="1">
      <c r="A20" s="10" t="s">
        <v>14</v>
      </c>
      <c r="B20" s="15">
        <v>2800</v>
      </c>
      <c r="C20" s="40">
        <v>11620</v>
      </c>
      <c r="D20" s="40">
        <v>9200.98</v>
      </c>
      <c r="E20" s="24">
        <f t="shared" si="0"/>
        <v>2419.0200000000004</v>
      </c>
      <c r="F20" s="24"/>
    </row>
    <row r="21" spans="1:8" ht="36" customHeight="1">
      <c r="A21" s="10" t="s">
        <v>11</v>
      </c>
      <c r="B21" s="15">
        <v>3110</v>
      </c>
      <c r="C21" s="40">
        <v>31680</v>
      </c>
      <c r="D21" s="40">
        <v>31680</v>
      </c>
      <c r="E21" s="24">
        <f t="shared" si="0"/>
        <v>0</v>
      </c>
      <c r="F21" s="24"/>
      <c r="H21" s="7"/>
    </row>
    <row r="22" spans="1:6" ht="37.5">
      <c r="A22" s="10" t="s">
        <v>19</v>
      </c>
      <c r="B22" s="15">
        <v>3122</v>
      </c>
      <c r="C22" s="40"/>
      <c r="D22" s="40"/>
      <c r="E22" s="24">
        <f t="shared" si="0"/>
        <v>0</v>
      </c>
      <c r="F22" s="24"/>
    </row>
    <row r="23" spans="1:6" ht="37.5">
      <c r="A23" s="10" t="s">
        <v>20</v>
      </c>
      <c r="B23" s="15">
        <v>3132</v>
      </c>
      <c r="C23" s="40"/>
      <c r="D23" s="40"/>
      <c r="E23" s="24">
        <f t="shared" si="0"/>
        <v>0</v>
      </c>
      <c r="F23" s="24"/>
    </row>
    <row r="24" spans="1:6" ht="37.5">
      <c r="A24" s="10" t="s">
        <v>41</v>
      </c>
      <c r="B24" s="15">
        <v>3142</v>
      </c>
      <c r="C24" s="40"/>
      <c r="D24" s="40"/>
      <c r="E24" s="24">
        <f t="shared" si="0"/>
        <v>0</v>
      </c>
      <c r="F24" s="24"/>
    </row>
    <row r="25" spans="1:9" ht="18.75">
      <c r="A25" s="10" t="s">
        <v>12</v>
      </c>
      <c r="B25" s="15"/>
      <c r="C25" s="41">
        <f>C7+C8+C9+C10+C11+C15+C16+C17+C18+C20+C21</f>
        <v>6811362.7</v>
      </c>
      <c r="D25" s="42">
        <f>SUM(D7:D24)</f>
        <v>6733161.430000001</v>
      </c>
      <c r="E25" s="24">
        <f t="shared" si="0"/>
        <v>78201.26999999955</v>
      </c>
      <c r="F25" s="24"/>
      <c r="I25" s="4"/>
    </row>
    <row r="26" spans="3:4" ht="15">
      <c r="C26" s="4"/>
      <c r="D26" s="4"/>
    </row>
    <row r="27" spans="1:4" ht="28.5" customHeight="1">
      <c r="A27" s="64" t="s">
        <v>24</v>
      </c>
      <c r="B27" s="68"/>
      <c r="C27" s="68"/>
      <c r="D27" s="68"/>
    </row>
    <row r="28" ht="15">
      <c r="D28" s="25"/>
    </row>
    <row r="29" spans="1:4" ht="75">
      <c r="A29" s="14" t="s">
        <v>0</v>
      </c>
      <c r="B29" s="14" t="s">
        <v>1</v>
      </c>
      <c r="C29" s="9" t="s">
        <v>22</v>
      </c>
      <c r="D29" s="9" t="s">
        <v>17</v>
      </c>
    </row>
    <row r="30" spans="1:6" ht="37.5">
      <c r="A30" s="10" t="s">
        <v>2</v>
      </c>
      <c r="B30" s="16">
        <v>2210</v>
      </c>
      <c r="C30" s="32"/>
      <c r="D30" s="19"/>
      <c r="F30" s="24"/>
    </row>
    <row r="31" spans="1:6" ht="18.75" hidden="1">
      <c r="A31" s="11" t="s">
        <v>3</v>
      </c>
      <c r="B31" s="16">
        <v>2230</v>
      </c>
      <c r="C31" s="32"/>
      <c r="D31" s="19"/>
      <c r="F31" s="24"/>
    </row>
    <row r="32" spans="1:6" ht="18.75" hidden="1">
      <c r="A32" s="11" t="s">
        <v>4</v>
      </c>
      <c r="B32" s="16">
        <v>2240</v>
      </c>
      <c r="C32" s="34"/>
      <c r="D32" s="19"/>
      <c r="F32" s="24"/>
    </row>
    <row r="33" spans="1:6" ht="18.75" hidden="1">
      <c r="A33" s="10" t="s">
        <v>14</v>
      </c>
      <c r="B33" s="16">
        <v>2800</v>
      </c>
      <c r="C33" s="32"/>
      <c r="D33" s="19"/>
      <c r="F33" s="24"/>
    </row>
    <row r="34" spans="1:6" ht="18.75">
      <c r="A34" s="11" t="s">
        <v>3</v>
      </c>
      <c r="B34" s="16">
        <v>2230</v>
      </c>
      <c r="C34" s="32">
        <v>49665</v>
      </c>
      <c r="D34" s="19">
        <v>49167.26</v>
      </c>
      <c r="F34" s="24"/>
    </row>
    <row r="35" spans="1:6" ht="56.25" hidden="1">
      <c r="A35" s="10" t="s">
        <v>11</v>
      </c>
      <c r="B35" s="16">
        <v>3110</v>
      </c>
      <c r="C35" s="32"/>
      <c r="D35" s="19"/>
      <c r="F35" s="24"/>
    </row>
    <row r="36" spans="1:6" ht="18.75" hidden="1">
      <c r="A36" s="17" t="s">
        <v>15</v>
      </c>
      <c r="B36" s="18">
        <v>3132</v>
      </c>
      <c r="C36" s="32"/>
      <c r="D36" s="19"/>
      <c r="F36" s="24"/>
    </row>
    <row r="37" spans="1:6" ht="18.75">
      <c r="A37" s="10" t="s">
        <v>12</v>
      </c>
      <c r="B37" s="16"/>
      <c r="C37" s="33">
        <f>SUM(C30:C36)</f>
        <v>49665</v>
      </c>
      <c r="D37" s="33">
        <f>SUM(D30:D36)</f>
        <v>49167.26</v>
      </c>
      <c r="F37" s="24"/>
    </row>
    <row r="38" spans="1:6" ht="18.75">
      <c r="A38" s="5"/>
      <c r="B38" s="23"/>
      <c r="C38" s="30"/>
      <c r="D38" s="30"/>
      <c r="F38" s="24"/>
    </row>
    <row r="39" spans="1:4" ht="15">
      <c r="A39" s="1"/>
      <c r="B39"/>
      <c r="C39" s="4"/>
      <c r="D39" s="4"/>
    </row>
    <row r="40" spans="1:4" ht="15">
      <c r="A40" s="1"/>
      <c r="B40"/>
      <c r="C40" s="4"/>
      <c r="D40" s="4"/>
    </row>
    <row r="41" spans="1:4" ht="33.75" customHeight="1">
      <c r="A41" s="69" t="s">
        <v>25</v>
      </c>
      <c r="B41" s="69"/>
      <c r="C41" s="69"/>
      <c r="D41" s="69"/>
    </row>
    <row r="42" spans="1:4" ht="15">
      <c r="A42" s="1"/>
      <c r="B42"/>
      <c r="C42" s="4"/>
      <c r="D42" s="4"/>
    </row>
    <row r="43" spans="1:4" ht="75">
      <c r="A43" s="14" t="s">
        <v>0</v>
      </c>
      <c r="B43" s="14" t="s">
        <v>1</v>
      </c>
      <c r="C43" s="9" t="s">
        <v>22</v>
      </c>
      <c r="D43" s="9" t="s">
        <v>17</v>
      </c>
    </row>
    <row r="44" spans="1:6" ht="37.5">
      <c r="A44" s="10" t="s">
        <v>2</v>
      </c>
      <c r="B44" s="16">
        <v>2210</v>
      </c>
      <c r="C44" s="32">
        <v>19388.2</v>
      </c>
      <c r="D44" s="32">
        <v>19388.2</v>
      </c>
      <c r="F44" s="24"/>
    </row>
    <row r="45" spans="1:6" ht="18.75">
      <c r="A45" s="11" t="s">
        <v>3</v>
      </c>
      <c r="B45" s="16">
        <v>2230</v>
      </c>
      <c r="C45" s="32"/>
      <c r="D45" s="32"/>
      <c r="F45" s="24"/>
    </row>
    <row r="46" spans="1:6" ht="18.75" hidden="1">
      <c r="A46" s="11" t="s">
        <v>4</v>
      </c>
      <c r="B46" s="16">
        <v>2240</v>
      </c>
      <c r="C46" s="32"/>
      <c r="D46" s="32"/>
      <c r="F46" s="24"/>
    </row>
    <row r="47" spans="1:6" ht="18.75" hidden="1">
      <c r="A47" s="11" t="s">
        <v>9</v>
      </c>
      <c r="B47" s="16">
        <v>2275</v>
      </c>
      <c r="C47" s="32"/>
      <c r="D47" s="32"/>
      <c r="F47" s="24"/>
    </row>
    <row r="48" spans="1:6" ht="18.75" hidden="1">
      <c r="A48" s="10" t="s">
        <v>14</v>
      </c>
      <c r="B48" s="16">
        <v>2800</v>
      </c>
      <c r="C48" s="32"/>
      <c r="D48" s="32"/>
      <c r="F48" s="24"/>
    </row>
    <row r="49" spans="1:6" ht="56.25" hidden="1">
      <c r="A49" s="10" t="s">
        <v>11</v>
      </c>
      <c r="B49" s="16">
        <v>3110</v>
      </c>
      <c r="C49" s="32"/>
      <c r="D49" s="32"/>
      <c r="F49" s="24"/>
    </row>
    <row r="50" spans="1:6" ht="18.75" hidden="1">
      <c r="A50" s="17" t="s">
        <v>15</v>
      </c>
      <c r="B50" s="18">
        <v>3132</v>
      </c>
      <c r="C50" s="19"/>
      <c r="D50" s="19"/>
      <c r="F50" s="24"/>
    </row>
    <row r="51" spans="1:6" ht="18.75">
      <c r="A51" s="10" t="s">
        <v>9</v>
      </c>
      <c r="B51" s="18">
        <v>2275</v>
      </c>
      <c r="C51" s="19">
        <v>34776</v>
      </c>
      <c r="D51" s="19">
        <v>34776</v>
      </c>
      <c r="F51" s="24"/>
    </row>
    <row r="52" spans="1:6" ht="56.25">
      <c r="A52" s="10" t="s">
        <v>11</v>
      </c>
      <c r="B52" s="18">
        <v>3110</v>
      </c>
      <c r="C52" s="19"/>
      <c r="D52" s="19"/>
      <c r="F52" s="24"/>
    </row>
    <row r="53" spans="1:6" ht="18.75">
      <c r="A53" s="10" t="s">
        <v>12</v>
      </c>
      <c r="B53" s="16"/>
      <c r="C53" s="33">
        <f>SUM(C44:C52)</f>
        <v>54164.2</v>
      </c>
      <c r="D53" s="33">
        <f>SUM(D44:D52)</f>
        <v>54164.2</v>
      </c>
      <c r="F53" s="24"/>
    </row>
    <row r="54" spans="1:6" ht="18.75">
      <c r="A54" s="5"/>
      <c r="B54" s="23"/>
      <c r="C54" s="30"/>
      <c r="D54" s="30"/>
      <c r="F54" s="24"/>
    </row>
    <row r="56" spans="1:4" ht="34.5" customHeight="1">
      <c r="A56" s="69" t="s">
        <v>54</v>
      </c>
      <c r="B56" s="70"/>
      <c r="C56" s="70"/>
      <c r="D56" s="70"/>
    </row>
    <row r="58" spans="1:4" ht="18.75">
      <c r="A58" s="73" t="s">
        <v>26</v>
      </c>
      <c r="B58" s="74"/>
      <c r="C58" s="75" t="s">
        <v>27</v>
      </c>
      <c r="D58" s="74"/>
    </row>
    <row r="59" spans="1:4" ht="18.75">
      <c r="A59" s="10" t="s">
        <v>35</v>
      </c>
      <c r="B59" s="27">
        <v>2210</v>
      </c>
      <c r="C59" s="76">
        <v>3415</v>
      </c>
      <c r="D59" s="76"/>
    </row>
    <row r="60" spans="1:4" ht="18.75" hidden="1">
      <c r="A60" s="10" t="s">
        <v>29</v>
      </c>
      <c r="B60" s="27">
        <v>2210</v>
      </c>
      <c r="C60" s="77"/>
      <c r="D60" s="78"/>
    </row>
    <row r="61" spans="1:4" ht="18.75" hidden="1">
      <c r="A61" s="10" t="s">
        <v>32</v>
      </c>
      <c r="B61" s="27">
        <v>2210</v>
      </c>
      <c r="C61" s="77"/>
      <c r="D61" s="78"/>
    </row>
    <row r="62" spans="1:4" ht="18.75" hidden="1">
      <c r="A62" s="10" t="s">
        <v>37</v>
      </c>
      <c r="B62" s="28">
        <v>3110.221</v>
      </c>
      <c r="C62" s="77"/>
      <c r="D62" s="78"/>
    </row>
    <row r="63" spans="1:4" ht="56.25">
      <c r="A63" s="10" t="s">
        <v>63</v>
      </c>
      <c r="B63" s="27">
        <v>2210</v>
      </c>
      <c r="C63" s="77">
        <v>2839.18</v>
      </c>
      <c r="D63" s="78"/>
    </row>
    <row r="64" spans="1:4" ht="18.75" hidden="1">
      <c r="A64" s="10" t="s">
        <v>30</v>
      </c>
      <c r="B64" s="27">
        <v>2210</v>
      </c>
      <c r="C64" s="77"/>
      <c r="D64" s="78"/>
    </row>
    <row r="65" spans="1:4" ht="18.75" hidden="1">
      <c r="A65" s="10" t="s">
        <v>36</v>
      </c>
      <c r="B65" s="27">
        <v>2210</v>
      </c>
      <c r="C65" s="77"/>
      <c r="D65" s="78"/>
    </row>
    <row r="66" spans="1:4" ht="18.75" hidden="1">
      <c r="A66" s="10" t="s">
        <v>31</v>
      </c>
      <c r="B66" s="27">
        <v>3110</v>
      </c>
      <c r="C66" s="77"/>
      <c r="D66" s="78"/>
    </row>
    <row r="67" spans="1:4" ht="18.75" hidden="1">
      <c r="A67" s="10" t="s">
        <v>33</v>
      </c>
      <c r="B67" s="27">
        <v>2210</v>
      </c>
      <c r="C67" s="77"/>
      <c r="D67" s="78"/>
    </row>
    <row r="68" spans="1:4" ht="18.75" hidden="1">
      <c r="A68" s="10" t="s">
        <v>34</v>
      </c>
      <c r="B68" s="27">
        <v>2210</v>
      </c>
      <c r="C68" s="77"/>
      <c r="D68" s="78"/>
    </row>
    <row r="69" spans="1:4" ht="18.75" hidden="1">
      <c r="A69" s="10" t="s">
        <v>46</v>
      </c>
      <c r="B69" s="27">
        <v>2240</v>
      </c>
      <c r="C69" s="77"/>
      <c r="D69" s="78"/>
    </row>
    <row r="70" spans="1:4" ht="18.75">
      <c r="A70" s="10" t="s">
        <v>70</v>
      </c>
      <c r="B70" s="27">
        <v>2210</v>
      </c>
      <c r="C70" s="50"/>
      <c r="D70" s="53">
        <v>13134.02</v>
      </c>
    </row>
    <row r="71" spans="1:4" ht="18.75">
      <c r="A71" s="10" t="s">
        <v>38</v>
      </c>
      <c r="B71" s="27">
        <v>2230</v>
      </c>
      <c r="C71" s="77"/>
      <c r="D71" s="78"/>
    </row>
    <row r="72" spans="1:4" ht="18.75" hidden="1">
      <c r="A72" s="10" t="s">
        <v>39</v>
      </c>
      <c r="B72" s="27">
        <v>2210</v>
      </c>
      <c r="C72" s="77"/>
      <c r="D72" s="78"/>
    </row>
    <row r="73" spans="1:4" ht="18.75" hidden="1">
      <c r="A73" s="10" t="s">
        <v>45</v>
      </c>
      <c r="B73" s="27">
        <v>2210</v>
      </c>
      <c r="C73" s="77"/>
      <c r="D73" s="78"/>
    </row>
    <row r="74" spans="1:4" ht="18.75" hidden="1">
      <c r="A74" s="10" t="s">
        <v>43</v>
      </c>
      <c r="B74" s="27">
        <v>2210</v>
      </c>
      <c r="C74" s="77"/>
      <c r="D74" s="78"/>
    </row>
    <row r="75" spans="1:4" ht="18.75" hidden="1">
      <c r="A75" s="10" t="s">
        <v>42</v>
      </c>
      <c r="B75" s="27">
        <v>2210</v>
      </c>
      <c r="C75" s="77"/>
      <c r="D75" s="78"/>
    </row>
    <row r="76" spans="1:4" ht="18.75" hidden="1">
      <c r="A76" s="10" t="s">
        <v>44</v>
      </c>
      <c r="B76" s="16">
        <v>2210</v>
      </c>
      <c r="C76" s="77"/>
      <c r="D76" s="78"/>
    </row>
    <row r="77" spans="1:4" ht="18.75" hidden="1">
      <c r="A77" s="79"/>
      <c r="B77" s="80"/>
      <c r="C77" s="77"/>
      <c r="D77" s="78"/>
    </row>
    <row r="78" spans="1:4" ht="18.75">
      <c r="A78" s="10" t="s">
        <v>45</v>
      </c>
      <c r="B78" s="52">
        <v>2210</v>
      </c>
      <c r="C78" s="83"/>
      <c r="D78" s="84"/>
    </row>
    <row r="79" spans="1:4" ht="18.75">
      <c r="A79" s="10" t="s">
        <v>9</v>
      </c>
      <c r="B79" s="27">
        <v>2275</v>
      </c>
      <c r="C79" s="59"/>
      <c r="D79" s="60">
        <v>34776</v>
      </c>
    </row>
    <row r="80" spans="1:4" ht="18.75">
      <c r="A80" s="17" t="s">
        <v>62</v>
      </c>
      <c r="B80" s="18">
        <v>3110</v>
      </c>
      <c r="C80" s="50"/>
      <c r="D80" s="53"/>
    </row>
    <row r="81" spans="1:4" ht="18.75">
      <c r="A81" s="79"/>
      <c r="B81" s="80"/>
      <c r="C81" s="81">
        <f>SUM(C59:D80)</f>
        <v>54164.2</v>
      </c>
      <c r="D81" s="82"/>
    </row>
  </sheetData>
  <sheetProtection/>
  <mergeCells count="30">
    <mergeCell ref="A81:B81"/>
    <mergeCell ref="C81:D81"/>
    <mergeCell ref="C73:D73"/>
    <mergeCell ref="C74:D74"/>
    <mergeCell ref="C75:D75"/>
    <mergeCell ref="C76:D76"/>
    <mergeCell ref="A77:B77"/>
    <mergeCell ref="C77:D77"/>
    <mergeCell ref="C78:D78"/>
    <mergeCell ref="C69:D69"/>
    <mergeCell ref="C65:D65"/>
    <mergeCell ref="C66:D66"/>
    <mergeCell ref="C71:D71"/>
    <mergeCell ref="C72:D72"/>
    <mergeCell ref="A58:B58"/>
    <mergeCell ref="C58:D58"/>
    <mergeCell ref="C59:D59"/>
    <mergeCell ref="C67:D67"/>
    <mergeCell ref="C68:D68"/>
    <mergeCell ref="C63:D63"/>
    <mergeCell ref="C64:D64"/>
    <mergeCell ref="C60:D60"/>
    <mergeCell ref="C61:D61"/>
    <mergeCell ref="C62:D62"/>
    <mergeCell ref="A2:D2"/>
    <mergeCell ref="A5:D5"/>
    <mergeCell ref="A27:D27"/>
    <mergeCell ref="A41:D41"/>
    <mergeCell ref="A56:D56"/>
    <mergeCell ref="A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81"/>
  <sheetViews>
    <sheetView zoomScalePageLayoutView="0" workbookViewId="0" topLeftCell="A1">
      <selection activeCell="F6" sqref="F6:F28"/>
    </sheetView>
  </sheetViews>
  <sheetFormatPr defaultColWidth="9.140625" defaultRowHeight="15"/>
  <cols>
    <col min="1" max="1" width="40.8515625" style="3" customWidth="1"/>
    <col min="2" max="2" width="8.8515625" style="1" customWidth="1"/>
    <col min="3" max="3" width="17.28125" style="0" customWidth="1"/>
    <col min="4" max="4" width="14.7109375" style="0" customWidth="1"/>
    <col min="5" max="5" width="10.7109375" style="0" hidden="1" customWidth="1"/>
    <col min="6" max="6" width="11.7109375" style="0" customWidth="1"/>
    <col min="8" max="8" width="12.140625" style="0" customWidth="1"/>
  </cols>
  <sheetData>
    <row r="2" spans="1:4" ht="42.75" customHeight="1">
      <c r="A2" s="64" t="s">
        <v>77</v>
      </c>
      <c r="B2" s="65"/>
      <c r="C2" s="65"/>
      <c r="D2" s="65"/>
    </row>
    <row r="3" spans="1:4" ht="42" customHeight="1">
      <c r="A3" s="71" t="s">
        <v>59</v>
      </c>
      <c r="B3" s="72"/>
      <c r="C3" s="72"/>
      <c r="D3" s="72"/>
    </row>
    <row r="4" spans="1:4" ht="18.75">
      <c r="A4" s="5"/>
      <c r="B4" s="6"/>
      <c r="C4" s="7"/>
      <c r="D4" s="7"/>
    </row>
    <row r="5" spans="1:4" ht="45" customHeight="1">
      <c r="A5" s="66" t="s">
        <v>23</v>
      </c>
      <c r="B5" s="67"/>
      <c r="C5" s="67"/>
      <c r="D5" s="67"/>
    </row>
    <row r="6" spans="1:4" s="2" customFormat="1" ht="78" customHeight="1">
      <c r="A6" s="8" t="s">
        <v>0</v>
      </c>
      <c r="B6" s="8" t="s">
        <v>1</v>
      </c>
      <c r="C6" s="9" t="s">
        <v>22</v>
      </c>
      <c r="D6" s="9" t="s">
        <v>16</v>
      </c>
    </row>
    <row r="7" spans="1:6" s="2" customFormat="1" ht="18.75">
      <c r="A7" s="20" t="s">
        <v>21</v>
      </c>
      <c r="B7" s="15">
        <v>2111</v>
      </c>
      <c r="C7" s="38">
        <v>4211499</v>
      </c>
      <c r="D7" s="38">
        <v>4210980.34</v>
      </c>
      <c r="E7" s="24">
        <f>C7-D7</f>
        <v>518.660000000149</v>
      </c>
      <c r="F7" s="24"/>
    </row>
    <row r="8" spans="1:6" s="2" customFormat="1" ht="18.75">
      <c r="A8" s="20" t="s">
        <v>40</v>
      </c>
      <c r="B8" s="15">
        <v>2120</v>
      </c>
      <c r="C8" s="38">
        <v>942841</v>
      </c>
      <c r="D8" s="38">
        <v>935045.97</v>
      </c>
      <c r="E8" s="24">
        <f aca="true" t="shared" si="0" ref="E8:E25">C8-D8</f>
        <v>7795.030000000028</v>
      </c>
      <c r="F8" s="24"/>
    </row>
    <row r="9" spans="1:6" ht="37.5">
      <c r="A9" s="10" t="s">
        <v>2</v>
      </c>
      <c r="B9" s="15">
        <v>2210</v>
      </c>
      <c r="C9" s="40">
        <v>355177</v>
      </c>
      <c r="D9" s="40">
        <v>344042.39</v>
      </c>
      <c r="E9" s="24">
        <f t="shared" si="0"/>
        <v>11134.609999999986</v>
      </c>
      <c r="F9" s="24"/>
    </row>
    <row r="10" spans="1:6" ht="18.75">
      <c r="A10" s="10" t="s">
        <v>3</v>
      </c>
      <c r="B10" s="15">
        <v>2230</v>
      </c>
      <c r="C10" s="40">
        <v>87770</v>
      </c>
      <c r="D10" s="40">
        <v>82817.38</v>
      </c>
      <c r="E10" s="24">
        <f t="shared" si="0"/>
        <v>4952.619999999995</v>
      </c>
      <c r="F10" s="24"/>
    </row>
    <row r="11" spans="1:6" ht="37.5">
      <c r="A11" s="10" t="s">
        <v>4</v>
      </c>
      <c r="B11" s="15">
        <v>2240</v>
      </c>
      <c r="C11" s="40">
        <v>710070</v>
      </c>
      <c r="D11" s="40">
        <v>646092.34</v>
      </c>
      <c r="E11" s="24">
        <f t="shared" si="0"/>
        <v>63977.66000000003</v>
      </c>
      <c r="F11" s="24"/>
    </row>
    <row r="12" spans="1:6" ht="37.5">
      <c r="A12" s="10" t="s">
        <v>56</v>
      </c>
      <c r="B12" s="15">
        <v>2220</v>
      </c>
      <c r="C12" s="40"/>
      <c r="D12" s="40"/>
      <c r="E12" s="24">
        <f t="shared" si="0"/>
        <v>0</v>
      </c>
      <c r="F12" s="24"/>
    </row>
    <row r="13" spans="1:6" ht="18.75">
      <c r="A13" s="10" t="s">
        <v>5</v>
      </c>
      <c r="B13" s="15">
        <v>2271</v>
      </c>
      <c r="C13" s="40"/>
      <c r="D13" s="40"/>
      <c r="E13" s="24">
        <f t="shared" si="0"/>
        <v>0</v>
      </c>
      <c r="F13" s="24"/>
    </row>
    <row r="14" spans="1:6" ht="37.5">
      <c r="A14" s="10" t="s">
        <v>6</v>
      </c>
      <c r="B14" s="15">
        <v>2272</v>
      </c>
      <c r="C14" s="40"/>
      <c r="D14" s="40"/>
      <c r="E14" s="24">
        <f t="shared" si="0"/>
        <v>0</v>
      </c>
      <c r="F14" s="24"/>
    </row>
    <row r="15" spans="1:6" ht="18.75">
      <c r="A15" s="10" t="s">
        <v>7</v>
      </c>
      <c r="B15" s="15">
        <v>2273</v>
      </c>
      <c r="C15" s="40">
        <v>79760</v>
      </c>
      <c r="D15" s="40">
        <v>76467.68</v>
      </c>
      <c r="E15" s="24">
        <f t="shared" si="0"/>
        <v>3292.320000000007</v>
      </c>
      <c r="F15" s="24"/>
    </row>
    <row r="16" spans="1:6" ht="18.75">
      <c r="A16" s="10" t="s">
        <v>8</v>
      </c>
      <c r="B16" s="15">
        <v>2274</v>
      </c>
      <c r="C16" s="40">
        <v>284980</v>
      </c>
      <c r="D16" s="40">
        <v>267711.05</v>
      </c>
      <c r="E16" s="24">
        <f t="shared" si="0"/>
        <v>17268.95000000001</v>
      </c>
      <c r="F16" s="24"/>
    </row>
    <row r="17" spans="1:6" ht="18.75">
      <c r="A17" s="10" t="s">
        <v>9</v>
      </c>
      <c r="B17" s="15">
        <v>2275</v>
      </c>
      <c r="C17" s="40">
        <v>13010</v>
      </c>
      <c r="D17" s="40">
        <v>12954.4</v>
      </c>
      <c r="E17" s="24">
        <f t="shared" si="0"/>
        <v>55.600000000000364</v>
      </c>
      <c r="F17" s="24"/>
    </row>
    <row r="18" spans="1:6" ht="33" customHeight="1">
      <c r="A18" s="10" t="s">
        <v>10</v>
      </c>
      <c r="B18" s="15">
        <v>2282</v>
      </c>
      <c r="C18" s="40">
        <v>4120</v>
      </c>
      <c r="D18" s="40">
        <v>4052.7</v>
      </c>
      <c r="E18" s="24">
        <f t="shared" si="0"/>
        <v>67.30000000000018</v>
      </c>
      <c r="F18" s="24"/>
    </row>
    <row r="19" spans="1:6" ht="18" customHeight="1">
      <c r="A19" s="10" t="s">
        <v>13</v>
      </c>
      <c r="B19" s="15">
        <v>2730</v>
      </c>
      <c r="C19" s="40"/>
      <c r="D19" s="40"/>
      <c r="E19" s="24">
        <f t="shared" si="0"/>
        <v>0</v>
      </c>
      <c r="F19" s="24"/>
    </row>
    <row r="20" spans="1:6" ht="15.75" customHeight="1">
      <c r="A20" s="10" t="s">
        <v>14</v>
      </c>
      <c r="B20" s="15">
        <v>2800</v>
      </c>
      <c r="C20" s="40">
        <v>880</v>
      </c>
      <c r="D20" s="40">
        <v>700.39</v>
      </c>
      <c r="E20" s="24">
        <f t="shared" si="0"/>
        <v>179.61</v>
      </c>
      <c r="F20" s="24"/>
    </row>
    <row r="21" spans="1:8" ht="36.75" customHeight="1">
      <c r="A21" s="10" t="s">
        <v>11</v>
      </c>
      <c r="B21" s="15">
        <v>3110</v>
      </c>
      <c r="C21" s="40">
        <v>31680</v>
      </c>
      <c r="D21" s="40">
        <v>31680</v>
      </c>
      <c r="E21" s="24">
        <f t="shared" si="0"/>
        <v>0</v>
      </c>
      <c r="F21" s="24"/>
      <c r="H21" s="7"/>
    </row>
    <row r="22" spans="1:6" ht="37.5">
      <c r="A22" s="10" t="s">
        <v>19</v>
      </c>
      <c r="B22" s="15">
        <v>3122</v>
      </c>
      <c r="C22" s="40"/>
      <c r="D22" s="40"/>
      <c r="E22" s="24">
        <f t="shared" si="0"/>
        <v>0</v>
      </c>
      <c r="F22" s="24"/>
    </row>
    <row r="23" spans="1:6" ht="37.5">
      <c r="A23" s="10" t="s">
        <v>20</v>
      </c>
      <c r="B23" s="15">
        <v>3132</v>
      </c>
      <c r="C23" s="40"/>
      <c r="D23" s="40"/>
      <c r="E23" s="24">
        <f t="shared" si="0"/>
        <v>0</v>
      </c>
      <c r="F23" s="24"/>
    </row>
    <row r="24" spans="1:6" ht="37.5">
      <c r="A24" s="10" t="s">
        <v>41</v>
      </c>
      <c r="B24" s="15">
        <v>3142</v>
      </c>
      <c r="C24" s="40">
        <v>18120</v>
      </c>
      <c r="D24" s="40">
        <v>15891.17</v>
      </c>
      <c r="E24" s="24">
        <f t="shared" si="0"/>
        <v>2228.83</v>
      </c>
      <c r="F24" s="24"/>
    </row>
    <row r="25" spans="1:6" ht="18.75">
      <c r="A25" s="10" t="s">
        <v>12</v>
      </c>
      <c r="B25" s="16"/>
      <c r="C25" s="43">
        <f>SUM(C7:C24)</f>
        <v>6739907</v>
      </c>
      <c r="D25" s="44">
        <f>D7+D8+D9+D10+D11+D12+D13+D14+D15+D16+D17+D18+D19+D20+D21+D22+D23+D24</f>
        <v>6628435.809999999</v>
      </c>
      <c r="E25" s="24">
        <f t="shared" si="0"/>
        <v>111471.19000000134</v>
      </c>
      <c r="F25" s="24"/>
    </row>
    <row r="26" spans="3:4" ht="15">
      <c r="C26" s="4"/>
      <c r="D26" s="4"/>
    </row>
    <row r="27" spans="3:4" ht="15">
      <c r="C27" s="4"/>
      <c r="D27" s="4"/>
    </row>
    <row r="28" spans="1:6" ht="30.75" customHeight="1">
      <c r="A28" s="64" t="s">
        <v>24</v>
      </c>
      <c r="B28" s="68"/>
      <c r="C28" s="68"/>
      <c r="D28" s="68"/>
      <c r="F28" s="31"/>
    </row>
    <row r="29" ht="15">
      <c r="D29" s="25"/>
    </row>
    <row r="30" spans="1:4" ht="75">
      <c r="A30" s="14" t="s">
        <v>0</v>
      </c>
      <c r="B30" s="14" t="s">
        <v>1</v>
      </c>
      <c r="C30" s="9" t="s">
        <v>22</v>
      </c>
      <c r="D30" s="9" t="s">
        <v>17</v>
      </c>
    </row>
    <row r="31" spans="1:6" ht="37.5">
      <c r="A31" s="10" t="s">
        <v>2</v>
      </c>
      <c r="B31" s="16">
        <v>2210</v>
      </c>
      <c r="C31" s="32">
        <v>1000</v>
      </c>
      <c r="D31" s="32">
        <v>1000</v>
      </c>
      <c r="F31" s="24"/>
    </row>
    <row r="32" spans="1:6" ht="18.75">
      <c r="A32" s="11" t="s">
        <v>3</v>
      </c>
      <c r="B32" s="16">
        <v>2230</v>
      </c>
      <c r="C32" s="34">
        <v>17000</v>
      </c>
      <c r="D32" s="34">
        <v>17000</v>
      </c>
      <c r="F32" s="24"/>
    </row>
    <row r="33" spans="1:6" ht="18.75" hidden="1">
      <c r="A33" s="11" t="s">
        <v>4</v>
      </c>
      <c r="B33" s="16">
        <v>2240</v>
      </c>
      <c r="C33" s="32"/>
      <c r="D33" s="32"/>
      <c r="F33" s="24"/>
    </row>
    <row r="34" spans="1:6" ht="18.75" hidden="1">
      <c r="A34" s="10" t="s">
        <v>9</v>
      </c>
      <c r="B34" s="16">
        <v>2275</v>
      </c>
      <c r="C34" s="32"/>
      <c r="D34" s="32"/>
      <c r="F34" s="24"/>
    </row>
    <row r="35" spans="1:6" ht="18.75" hidden="1">
      <c r="A35" s="10" t="s">
        <v>14</v>
      </c>
      <c r="B35" s="16">
        <v>2800</v>
      </c>
      <c r="C35" s="32"/>
      <c r="D35" s="32"/>
      <c r="F35" s="24"/>
    </row>
    <row r="36" spans="1:6" ht="56.25" hidden="1">
      <c r="A36" s="10" t="s">
        <v>11</v>
      </c>
      <c r="B36" s="16">
        <v>3110</v>
      </c>
      <c r="C36" s="32"/>
      <c r="D36" s="32"/>
      <c r="F36" s="24"/>
    </row>
    <row r="37" spans="1:6" ht="18.75" hidden="1">
      <c r="A37" s="17" t="s">
        <v>15</v>
      </c>
      <c r="B37" s="18">
        <v>3132</v>
      </c>
      <c r="C37" s="19"/>
      <c r="D37" s="19"/>
      <c r="F37" s="24"/>
    </row>
    <row r="38" spans="1:6" ht="18.75">
      <c r="A38" s="10" t="s">
        <v>12</v>
      </c>
      <c r="B38" s="16"/>
      <c r="C38" s="33">
        <f>SUM(C31:C37)</f>
        <v>18000</v>
      </c>
      <c r="D38" s="33">
        <f>SUM(D31:D37)</f>
        <v>18000</v>
      </c>
      <c r="F38" s="24"/>
    </row>
    <row r="39" spans="1:4" ht="15">
      <c r="A39" s="1"/>
      <c r="B39"/>
      <c r="C39" s="4"/>
      <c r="D39" s="4"/>
    </row>
    <row r="40" spans="1:4" ht="15">
      <c r="A40" s="1"/>
      <c r="B40"/>
      <c r="C40" s="4"/>
      <c r="D40" s="4"/>
    </row>
    <row r="41" spans="1:4" ht="33.75" customHeight="1">
      <c r="A41" s="69" t="s">
        <v>25</v>
      </c>
      <c r="B41" s="85"/>
      <c r="C41" s="85"/>
      <c r="D41" s="85"/>
    </row>
    <row r="42" spans="1:4" ht="15">
      <c r="A42" s="1"/>
      <c r="B42"/>
      <c r="C42" s="4"/>
      <c r="D42" s="4"/>
    </row>
    <row r="43" spans="1:6" ht="75">
      <c r="A43" s="14" t="s">
        <v>0</v>
      </c>
      <c r="B43" s="14" t="s">
        <v>1</v>
      </c>
      <c r="C43" s="9" t="s">
        <v>22</v>
      </c>
      <c r="D43" s="9" t="s">
        <v>17</v>
      </c>
      <c r="F43" s="31"/>
    </row>
    <row r="44" spans="1:6" ht="37.5" hidden="1">
      <c r="A44" s="10" t="s">
        <v>2</v>
      </c>
      <c r="B44" s="16">
        <v>2210</v>
      </c>
      <c r="C44" s="29"/>
      <c r="D44" s="89"/>
      <c r="E44" s="90"/>
      <c r="F44" s="24"/>
    </row>
    <row r="45" spans="1:6" ht="37.5">
      <c r="A45" s="10" t="s">
        <v>2</v>
      </c>
      <c r="B45" s="16">
        <v>2210</v>
      </c>
      <c r="C45" s="58">
        <v>44490.82</v>
      </c>
      <c r="D45" s="29">
        <v>44490.82</v>
      </c>
      <c r="E45" s="29"/>
      <c r="F45" s="24"/>
    </row>
    <row r="46" spans="1:6" ht="18.75">
      <c r="A46" s="11" t="s">
        <v>3</v>
      </c>
      <c r="B46" s="16">
        <v>2230</v>
      </c>
      <c r="C46" s="50"/>
      <c r="D46" s="76"/>
      <c r="E46" s="76"/>
      <c r="F46" s="24"/>
    </row>
    <row r="47" spans="1:6" ht="18.75" hidden="1">
      <c r="A47" s="11" t="s">
        <v>4</v>
      </c>
      <c r="B47" s="16">
        <v>2240</v>
      </c>
      <c r="C47" s="32"/>
      <c r="D47" s="51"/>
      <c r="E47" s="35"/>
      <c r="F47" s="24"/>
    </row>
    <row r="48" spans="1:6" ht="18.75" hidden="1">
      <c r="A48" s="11" t="s">
        <v>9</v>
      </c>
      <c r="B48" s="16">
        <v>2275</v>
      </c>
      <c r="C48" s="32"/>
      <c r="D48" s="32"/>
      <c r="E48" s="35"/>
      <c r="F48" s="24"/>
    </row>
    <row r="49" spans="1:6" ht="18.75" hidden="1">
      <c r="A49" s="10" t="s">
        <v>14</v>
      </c>
      <c r="B49" s="16">
        <v>2800</v>
      </c>
      <c r="C49" s="32"/>
      <c r="D49" s="32"/>
      <c r="E49" s="35"/>
      <c r="F49" s="24"/>
    </row>
    <row r="50" spans="1:6" ht="56.25" hidden="1">
      <c r="A50" s="10" t="s">
        <v>11</v>
      </c>
      <c r="B50" s="16">
        <v>3110</v>
      </c>
      <c r="C50" s="32"/>
      <c r="D50" s="77"/>
      <c r="E50" s="78"/>
      <c r="F50" s="24"/>
    </row>
    <row r="51" spans="1:6" ht="18.75" hidden="1">
      <c r="A51" s="17" t="s">
        <v>15</v>
      </c>
      <c r="B51" s="18">
        <v>3132</v>
      </c>
      <c r="C51" s="19">
        <f>D51</f>
        <v>0</v>
      </c>
      <c r="D51" s="19"/>
      <c r="E51" s="36"/>
      <c r="F51" s="24"/>
    </row>
    <row r="52" spans="1:6" ht="18.75">
      <c r="A52" s="10" t="s">
        <v>12</v>
      </c>
      <c r="B52" s="16"/>
      <c r="C52" s="33">
        <f>SUM(C45:C46)</f>
        <v>44490.82</v>
      </c>
      <c r="D52" s="33">
        <f>SUM(D45:E46)</f>
        <v>44490.82</v>
      </c>
      <c r="E52" s="36"/>
      <c r="F52" s="24"/>
    </row>
    <row r="53" spans="1:6" ht="18.75">
      <c r="A53" s="5"/>
      <c r="B53" s="23"/>
      <c r="C53" s="30"/>
      <c r="D53" s="30"/>
      <c r="F53" s="24"/>
    </row>
    <row r="54" spans="1:6" ht="18.75">
      <c r="A54" s="5"/>
      <c r="B54" s="23"/>
      <c r="C54" s="30"/>
      <c r="D54" s="30"/>
      <c r="F54" s="24"/>
    </row>
    <row r="55" spans="1:4" ht="46.5" customHeight="1">
      <c r="A55" s="69" t="s">
        <v>55</v>
      </c>
      <c r="B55" s="70"/>
      <c r="C55" s="70"/>
      <c r="D55" s="70"/>
    </row>
    <row r="56" spans="1:4" ht="15" customHeight="1">
      <c r="A56" s="69"/>
      <c r="B56" s="85"/>
      <c r="C56" s="85"/>
      <c r="D56" s="85"/>
    </row>
    <row r="58" spans="1:4" ht="16.5" customHeight="1">
      <c r="A58" s="73" t="s">
        <v>26</v>
      </c>
      <c r="B58" s="74"/>
      <c r="C58" s="75" t="s">
        <v>27</v>
      </c>
      <c r="D58" s="74"/>
    </row>
    <row r="59" spans="1:4" ht="16.5" customHeight="1" hidden="1">
      <c r="A59" s="10" t="s">
        <v>35</v>
      </c>
      <c r="B59" s="27">
        <v>2210</v>
      </c>
      <c r="C59" s="88"/>
      <c r="D59" s="88"/>
    </row>
    <row r="60" spans="1:4" ht="16.5" customHeight="1" hidden="1">
      <c r="A60" s="10" t="s">
        <v>29</v>
      </c>
      <c r="B60" s="27">
        <v>2210</v>
      </c>
      <c r="C60" s="86"/>
      <c r="D60" s="87"/>
    </row>
    <row r="61" spans="1:4" ht="16.5" customHeight="1">
      <c r="A61" s="10" t="s">
        <v>35</v>
      </c>
      <c r="B61" s="27">
        <v>2210</v>
      </c>
      <c r="C61" s="86">
        <v>14650</v>
      </c>
      <c r="D61" s="87"/>
    </row>
    <row r="62" spans="1:4" ht="16.5" customHeight="1" hidden="1">
      <c r="A62" s="10" t="s">
        <v>37</v>
      </c>
      <c r="B62" s="28" t="s">
        <v>48</v>
      </c>
      <c r="C62" s="89"/>
      <c r="D62" s="90"/>
    </row>
    <row r="63" spans="1:4" ht="16.5" customHeight="1" hidden="1">
      <c r="A63" s="10" t="s">
        <v>28</v>
      </c>
      <c r="B63" s="45">
        <v>2210</v>
      </c>
      <c r="C63" s="86"/>
      <c r="D63" s="87"/>
    </row>
    <row r="64" spans="1:4" ht="16.5" customHeight="1" hidden="1">
      <c r="A64" s="10" t="s">
        <v>30</v>
      </c>
      <c r="B64" s="45">
        <v>2210</v>
      </c>
      <c r="C64" s="86"/>
      <c r="D64" s="87"/>
    </row>
    <row r="65" spans="1:4" ht="16.5" customHeight="1" hidden="1">
      <c r="A65" s="10" t="s">
        <v>36</v>
      </c>
      <c r="B65" s="45">
        <v>2210</v>
      </c>
      <c r="C65" s="86"/>
      <c r="D65" s="87"/>
    </row>
    <row r="66" spans="1:4" ht="16.5" customHeight="1" hidden="1">
      <c r="A66" s="10" t="s">
        <v>31</v>
      </c>
      <c r="B66" s="27">
        <v>3110</v>
      </c>
      <c r="C66" s="89"/>
      <c r="D66" s="90"/>
    </row>
    <row r="67" spans="1:4" ht="16.5" customHeight="1" hidden="1">
      <c r="A67" s="10" t="s">
        <v>33</v>
      </c>
      <c r="B67" s="27">
        <v>2210</v>
      </c>
      <c r="C67" s="91"/>
      <c r="D67" s="92"/>
    </row>
    <row r="68" spans="1:4" ht="16.5" customHeight="1" hidden="1">
      <c r="A68" s="10" t="s">
        <v>34</v>
      </c>
      <c r="B68" s="27">
        <v>2210</v>
      </c>
      <c r="C68" s="91"/>
      <c r="D68" s="92"/>
    </row>
    <row r="69" spans="1:4" ht="16.5" customHeight="1" hidden="1">
      <c r="A69" s="10" t="s">
        <v>46</v>
      </c>
      <c r="B69" s="27">
        <v>2240</v>
      </c>
      <c r="C69" s="91"/>
      <c r="D69" s="92"/>
    </row>
    <row r="70" spans="1:4" ht="16.5" customHeight="1">
      <c r="A70" s="10" t="s">
        <v>70</v>
      </c>
      <c r="B70" s="27">
        <v>2210</v>
      </c>
      <c r="C70" s="93">
        <v>19701.03</v>
      </c>
      <c r="D70" s="94"/>
    </row>
    <row r="71" spans="1:6" ht="16.5" customHeight="1">
      <c r="A71" s="10" t="s">
        <v>38</v>
      </c>
      <c r="B71" s="27">
        <v>2230</v>
      </c>
      <c r="C71" s="77"/>
      <c r="D71" s="78"/>
      <c r="E71" s="36"/>
      <c r="F71" s="36"/>
    </row>
    <row r="72" spans="1:6" ht="18.75" hidden="1">
      <c r="A72" s="10" t="s">
        <v>45</v>
      </c>
      <c r="B72" s="27">
        <v>2210</v>
      </c>
      <c r="C72" s="77"/>
      <c r="D72" s="78"/>
      <c r="E72" s="36"/>
      <c r="F72" s="36"/>
    </row>
    <row r="73" spans="1:6" ht="18.75" hidden="1">
      <c r="A73" s="10" t="s">
        <v>43</v>
      </c>
      <c r="B73" s="27">
        <v>2210</v>
      </c>
      <c r="C73" s="77"/>
      <c r="D73" s="78"/>
      <c r="E73" s="36"/>
      <c r="F73" s="36"/>
    </row>
    <row r="74" spans="1:6" ht="18.75" hidden="1">
      <c r="A74" s="10" t="s">
        <v>42</v>
      </c>
      <c r="B74" s="27">
        <v>2210</v>
      </c>
      <c r="C74" s="77"/>
      <c r="D74" s="78"/>
      <c r="E74" s="36"/>
      <c r="F74" s="36"/>
    </row>
    <row r="75" spans="1:6" ht="18.75" hidden="1">
      <c r="A75" s="10" t="s">
        <v>44</v>
      </c>
      <c r="B75" s="16">
        <v>2210</v>
      </c>
      <c r="C75" s="77"/>
      <c r="D75" s="78"/>
      <c r="E75" s="36"/>
      <c r="F75" s="36"/>
    </row>
    <row r="76" spans="1:6" ht="18.75" hidden="1">
      <c r="A76" s="79"/>
      <c r="B76" s="80"/>
      <c r="C76" s="77"/>
      <c r="D76" s="78"/>
      <c r="E76" s="36"/>
      <c r="F76" s="36"/>
    </row>
    <row r="77" spans="1:6" ht="18.75">
      <c r="A77" s="10" t="s">
        <v>45</v>
      </c>
      <c r="B77" s="52">
        <v>2210</v>
      </c>
      <c r="C77" s="83">
        <v>6250</v>
      </c>
      <c r="D77" s="84"/>
      <c r="E77" s="36"/>
      <c r="F77" s="36"/>
    </row>
    <row r="78" spans="1:6" ht="56.25">
      <c r="A78" s="10" t="s">
        <v>63</v>
      </c>
      <c r="B78" s="27">
        <v>2210</v>
      </c>
      <c r="C78" s="83">
        <v>3889.79</v>
      </c>
      <c r="D78" s="84"/>
      <c r="E78" s="36"/>
      <c r="F78" s="36"/>
    </row>
    <row r="79" spans="1:6" ht="18.75">
      <c r="A79" s="79"/>
      <c r="B79" s="80"/>
      <c r="C79" s="81">
        <f>SUM(C61:D78)</f>
        <v>44490.82</v>
      </c>
      <c r="D79" s="82"/>
      <c r="E79" s="36"/>
      <c r="F79" s="36"/>
    </row>
    <row r="81" spans="1:4" ht="34.5" customHeight="1" hidden="1">
      <c r="A81" s="69" t="s">
        <v>49</v>
      </c>
      <c r="B81" s="85"/>
      <c r="C81" s="85"/>
      <c r="D81" s="85"/>
    </row>
  </sheetData>
  <sheetProtection/>
  <mergeCells count="36">
    <mergeCell ref="D44:E44"/>
    <mergeCell ref="D46:E46"/>
    <mergeCell ref="D50:E50"/>
    <mergeCell ref="A55:D55"/>
    <mergeCell ref="A79:B79"/>
    <mergeCell ref="C79:D79"/>
    <mergeCell ref="C72:D72"/>
    <mergeCell ref="C73:D73"/>
    <mergeCell ref="C74:D74"/>
    <mergeCell ref="C75:D75"/>
    <mergeCell ref="A76:B76"/>
    <mergeCell ref="C76:D76"/>
    <mergeCell ref="C78:D78"/>
    <mergeCell ref="C77:D77"/>
    <mergeCell ref="C70:D70"/>
    <mergeCell ref="A3:D3"/>
    <mergeCell ref="A2:D2"/>
    <mergeCell ref="A5:D5"/>
    <mergeCell ref="A28:D28"/>
    <mergeCell ref="A41:D41"/>
    <mergeCell ref="A81:D81"/>
    <mergeCell ref="A56:D56"/>
    <mergeCell ref="A58:B58"/>
    <mergeCell ref="C58:D58"/>
    <mergeCell ref="C60:D60"/>
    <mergeCell ref="C61:D61"/>
    <mergeCell ref="C59:D59"/>
    <mergeCell ref="C62:D62"/>
    <mergeCell ref="C63:D63"/>
    <mergeCell ref="C64:D64"/>
    <mergeCell ref="C65:D65"/>
    <mergeCell ref="C66:D66"/>
    <mergeCell ref="C67:D67"/>
    <mergeCell ref="C68:D68"/>
    <mergeCell ref="C69:D69"/>
    <mergeCell ref="C71:D7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89"/>
  <sheetViews>
    <sheetView zoomScalePageLayoutView="0" workbookViewId="0" topLeftCell="A1">
      <selection activeCell="M7" sqref="M7"/>
    </sheetView>
  </sheetViews>
  <sheetFormatPr defaultColWidth="9.140625" defaultRowHeight="15"/>
  <cols>
    <col min="1" max="1" width="41.8515625" style="3" customWidth="1"/>
    <col min="2" max="2" width="9.140625" style="1" customWidth="1"/>
    <col min="3" max="3" width="17.8515625" style="0" customWidth="1"/>
    <col min="4" max="4" width="17.00390625" style="0" customWidth="1"/>
    <col min="5" max="5" width="11.421875" style="0" hidden="1" customWidth="1"/>
    <col min="6" max="6" width="11.421875" style="0" customWidth="1"/>
  </cols>
  <sheetData>
    <row r="2" spans="1:4" ht="45" customHeight="1">
      <c r="A2" s="64" t="s">
        <v>77</v>
      </c>
      <c r="B2" s="65"/>
      <c r="C2" s="65"/>
      <c r="D2" s="65"/>
    </row>
    <row r="3" spans="1:4" ht="39.75" customHeight="1">
      <c r="A3" s="71" t="s">
        <v>60</v>
      </c>
      <c r="B3" s="72"/>
      <c r="C3" s="72"/>
      <c r="D3" s="72"/>
    </row>
    <row r="4" spans="1:4" ht="18.75">
      <c r="A4" s="5"/>
      <c r="B4" s="6"/>
      <c r="C4" s="7"/>
      <c r="D4" s="7"/>
    </row>
    <row r="5" spans="1:4" ht="41.25" customHeight="1">
      <c r="A5" s="66" t="s">
        <v>23</v>
      </c>
      <c r="B5" s="67"/>
      <c r="C5" s="67"/>
      <c r="D5" s="67"/>
    </row>
    <row r="6" spans="1:4" s="2" customFormat="1" ht="75">
      <c r="A6" s="8" t="s">
        <v>0</v>
      </c>
      <c r="B6" s="8" t="s">
        <v>1</v>
      </c>
      <c r="C6" s="9" t="s">
        <v>22</v>
      </c>
      <c r="D6" s="9" t="s">
        <v>16</v>
      </c>
    </row>
    <row r="7" spans="1:6" s="2" customFormat="1" ht="18.75">
      <c r="A7" s="20" t="s">
        <v>21</v>
      </c>
      <c r="B7" s="15">
        <v>2111</v>
      </c>
      <c r="C7" s="38">
        <v>3899116</v>
      </c>
      <c r="D7" s="38">
        <v>3898400.22</v>
      </c>
      <c r="E7" s="24">
        <f>C7-D7</f>
        <v>715.7799999997951</v>
      </c>
      <c r="F7" s="24"/>
    </row>
    <row r="8" spans="1:6" s="2" customFormat="1" ht="18.75">
      <c r="A8" s="20" t="s">
        <v>40</v>
      </c>
      <c r="B8" s="15">
        <v>2120</v>
      </c>
      <c r="C8" s="38">
        <v>874645</v>
      </c>
      <c r="D8" s="38">
        <v>868663.23</v>
      </c>
      <c r="E8" s="24">
        <f aca="true" t="shared" si="0" ref="E8:E25">C8-D8</f>
        <v>5981.770000000019</v>
      </c>
      <c r="F8" s="24"/>
    </row>
    <row r="9" spans="1:6" ht="37.5">
      <c r="A9" s="10" t="s">
        <v>2</v>
      </c>
      <c r="B9" s="15">
        <v>2210</v>
      </c>
      <c r="C9" s="40">
        <v>390059</v>
      </c>
      <c r="D9" s="40">
        <v>377763.95</v>
      </c>
      <c r="E9" s="24">
        <f t="shared" si="0"/>
        <v>12295.049999999988</v>
      </c>
      <c r="F9" s="24"/>
    </row>
    <row r="10" spans="1:6" ht="18.75">
      <c r="A10" s="10" t="s">
        <v>3</v>
      </c>
      <c r="B10" s="15">
        <v>2230</v>
      </c>
      <c r="C10" s="40">
        <v>53730</v>
      </c>
      <c r="D10" s="40">
        <v>50692.92</v>
      </c>
      <c r="E10" s="24">
        <f t="shared" si="0"/>
        <v>3037.0800000000017</v>
      </c>
      <c r="F10" s="24"/>
    </row>
    <row r="11" spans="1:6" ht="37.5">
      <c r="A11" s="10" t="s">
        <v>4</v>
      </c>
      <c r="B11" s="15">
        <v>2240</v>
      </c>
      <c r="C11" s="40">
        <v>604180</v>
      </c>
      <c r="D11" s="40">
        <v>549743.83</v>
      </c>
      <c r="E11" s="24">
        <f t="shared" si="0"/>
        <v>54436.17000000004</v>
      </c>
      <c r="F11" s="24"/>
    </row>
    <row r="12" spans="1:6" ht="37.5">
      <c r="A12" s="10" t="s">
        <v>56</v>
      </c>
      <c r="B12" s="15">
        <v>2220</v>
      </c>
      <c r="C12" s="40"/>
      <c r="D12" s="40"/>
      <c r="E12" s="24">
        <f t="shared" si="0"/>
        <v>0</v>
      </c>
      <c r="F12" s="24"/>
    </row>
    <row r="13" spans="1:6" ht="18.75">
      <c r="A13" s="10" t="s">
        <v>5</v>
      </c>
      <c r="B13" s="15">
        <v>2271</v>
      </c>
      <c r="C13" s="40"/>
      <c r="D13" s="40"/>
      <c r="E13" s="24">
        <f t="shared" si="0"/>
        <v>0</v>
      </c>
      <c r="F13" s="24"/>
    </row>
    <row r="14" spans="1:6" ht="37.5">
      <c r="A14" s="10" t="s">
        <v>6</v>
      </c>
      <c r="B14" s="15">
        <v>2272</v>
      </c>
      <c r="C14" s="40">
        <v>11630</v>
      </c>
      <c r="D14" s="40">
        <v>9792</v>
      </c>
      <c r="E14" s="24">
        <f t="shared" si="0"/>
        <v>1838</v>
      </c>
      <c r="F14" s="24"/>
    </row>
    <row r="15" spans="1:6" ht="18.75">
      <c r="A15" s="10" t="s">
        <v>7</v>
      </c>
      <c r="B15" s="15">
        <v>2273</v>
      </c>
      <c r="C15" s="40">
        <v>67190</v>
      </c>
      <c r="D15" s="40">
        <v>64418.22</v>
      </c>
      <c r="E15" s="24">
        <f t="shared" si="0"/>
        <v>2771.779999999999</v>
      </c>
      <c r="F15" s="24"/>
    </row>
    <row r="16" spans="1:6" ht="18.75">
      <c r="A16" s="10" t="s">
        <v>8</v>
      </c>
      <c r="B16" s="15">
        <v>2274</v>
      </c>
      <c r="C16" s="40">
        <v>414600</v>
      </c>
      <c r="D16" s="40">
        <v>389461.02</v>
      </c>
      <c r="E16" s="24">
        <f t="shared" si="0"/>
        <v>25138.97999999998</v>
      </c>
      <c r="F16" s="24"/>
    </row>
    <row r="17" spans="1:6" ht="18.75">
      <c r="A17" s="10" t="s">
        <v>9</v>
      </c>
      <c r="B17" s="15">
        <v>2275</v>
      </c>
      <c r="C17" s="40">
        <v>11750</v>
      </c>
      <c r="D17" s="40">
        <v>11704</v>
      </c>
      <c r="E17" s="24">
        <f t="shared" si="0"/>
        <v>46</v>
      </c>
      <c r="F17" s="24"/>
    </row>
    <row r="18" spans="1:6" ht="33" customHeight="1">
      <c r="A18" s="10" t="s">
        <v>10</v>
      </c>
      <c r="B18" s="15">
        <v>2282</v>
      </c>
      <c r="C18" s="40">
        <v>5280</v>
      </c>
      <c r="D18" s="40">
        <v>5212.7</v>
      </c>
      <c r="E18" s="24">
        <f t="shared" si="0"/>
        <v>67.30000000000018</v>
      </c>
      <c r="F18" s="24"/>
    </row>
    <row r="19" spans="1:6" ht="18" customHeight="1">
      <c r="A19" s="10" t="s">
        <v>13</v>
      </c>
      <c r="B19" s="15">
        <v>2730</v>
      </c>
      <c r="C19" s="40"/>
      <c r="D19" s="40"/>
      <c r="E19" s="24">
        <f t="shared" si="0"/>
        <v>0</v>
      </c>
      <c r="F19" s="24"/>
    </row>
    <row r="20" spans="1:6" ht="15.75" customHeight="1">
      <c r="A20" s="10" t="s">
        <v>14</v>
      </c>
      <c r="B20" s="15">
        <v>2800</v>
      </c>
      <c r="C20" s="40">
        <v>960</v>
      </c>
      <c r="D20" s="40">
        <v>763.56</v>
      </c>
      <c r="E20" s="24">
        <f t="shared" si="0"/>
        <v>196.44000000000005</v>
      </c>
      <c r="F20" s="24"/>
    </row>
    <row r="21" spans="1:8" ht="36.75" customHeight="1">
      <c r="A21" s="10" t="s">
        <v>11</v>
      </c>
      <c r="B21" s="15">
        <v>3110</v>
      </c>
      <c r="C21" s="40">
        <v>54353</v>
      </c>
      <c r="D21" s="40">
        <v>54353</v>
      </c>
      <c r="E21" s="24">
        <f t="shared" si="0"/>
        <v>0</v>
      </c>
      <c r="F21" s="24"/>
      <c r="H21" s="7"/>
    </row>
    <row r="22" spans="1:9" ht="37.5">
      <c r="A22" s="10" t="s">
        <v>19</v>
      </c>
      <c r="B22" s="15">
        <v>3122</v>
      </c>
      <c r="C22" s="40"/>
      <c r="D22" s="40"/>
      <c r="E22" s="24">
        <f t="shared" si="0"/>
        <v>0</v>
      </c>
      <c r="F22" s="24"/>
      <c r="I22" t="s">
        <v>18</v>
      </c>
    </row>
    <row r="23" spans="1:6" ht="37.5">
      <c r="A23" s="10" t="s">
        <v>20</v>
      </c>
      <c r="B23" s="15">
        <v>3132</v>
      </c>
      <c r="C23" s="40"/>
      <c r="D23" s="40"/>
      <c r="E23" s="24">
        <f t="shared" si="0"/>
        <v>0</v>
      </c>
      <c r="F23" s="24"/>
    </row>
    <row r="24" spans="1:6" ht="37.5">
      <c r="A24" s="10" t="s">
        <v>41</v>
      </c>
      <c r="B24" s="15">
        <v>3142</v>
      </c>
      <c r="C24" s="40"/>
      <c r="D24" s="40"/>
      <c r="E24" s="24">
        <f t="shared" si="0"/>
        <v>0</v>
      </c>
      <c r="F24" s="24"/>
    </row>
    <row r="25" spans="1:6" ht="18.75">
      <c r="A25" s="10" t="s">
        <v>12</v>
      </c>
      <c r="B25" s="16"/>
      <c r="C25" s="43">
        <f>SUM(C7:C24)</f>
        <v>6387493</v>
      </c>
      <c r="D25" s="44">
        <f>SUM(D7:D24)</f>
        <v>6280968.65</v>
      </c>
      <c r="E25" s="24">
        <f t="shared" si="0"/>
        <v>106524.34999999963</v>
      </c>
      <c r="F25" s="24"/>
    </row>
    <row r="26" spans="3:4" ht="15">
      <c r="C26" s="4"/>
      <c r="D26" s="4"/>
    </row>
    <row r="27" spans="1:4" ht="30.75" customHeight="1">
      <c r="A27" s="64" t="s">
        <v>24</v>
      </c>
      <c r="B27" s="68"/>
      <c r="C27" s="68"/>
      <c r="D27" s="68"/>
    </row>
    <row r="28" ht="15">
      <c r="D28" s="25"/>
    </row>
    <row r="29" spans="1:4" ht="75">
      <c r="A29" s="14" t="s">
        <v>0</v>
      </c>
      <c r="B29" s="14" t="s">
        <v>1</v>
      </c>
      <c r="C29" s="9" t="s">
        <v>22</v>
      </c>
      <c r="D29" s="9" t="s">
        <v>17</v>
      </c>
    </row>
    <row r="30" spans="1:6" ht="37.5">
      <c r="A30" s="10" t="s">
        <v>2</v>
      </c>
      <c r="B30" s="16">
        <v>2210</v>
      </c>
      <c r="C30" s="29"/>
      <c r="D30" s="29"/>
      <c r="F30" s="24"/>
    </row>
    <row r="31" spans="1:6" ht="18.75">
      <c r="A31" s="11" t="s">
        <v>3</v>
      </c>
      <c r="B31" s="16">
        <v>2230</v>
      </c>
      <c r="C31" s="34">
        <v>44300</v>
      </c>
      <c r="D31" s="32">
        <v>43855.89</v>
      </c>
      <c r="F31" s="24"/>
    </row>
    <row r="32" spans="1:6" ht="18.75" hidden="1">
      <c r="A32" s="11" t="s">
        <v>4</v>
      </c>
      <c r="B32" s="16">
        <v>2240</v>
      </c>
      <c r="C32" s="32"/>
      <c r="D32" s="32"/>
      <c r="F32" s="24"/>
    </row>
    <row r="33" spans="1:6" ht="18.75" hidden="1">
      <c r="A33" s="10" t="s">
        <v>9</v>
      </c>
      <c r="B33" s="16">
        <v>2275</v>
      </c>
      <c r="C33" s="32"/>
      <c r="D33" s="32"/>
      <c r="F33" s="24"/>
    </row>
    <row r="34" spans="1:6" ht="18.75" hidden="1">
      <c r="A34" s="10" t="s">
        <v>14</v>
      </c>
      <c r="B34" s="16">
        <v>2800</v>
      </c>
      <c r="C34" s="19"/>
      <c r="D34" s="32"/>
      <c r="F34" s="24"/>
    </row>
    <row r="35" spans="1:6" ht="56.25" hidden="1">
      <c r="A35" s="10" t="s">
        <v>11</v>
      </c>
      <c r="B35" s="16">
        <v>3110</v>
      </c>
      <c r="C35" s="19"/>
      <c r="D35" s="32"/>
      <c r="F35" s="24"/>
    </row>
    <row r="36" spans="1:6" ht="18.75" hidden="1">
      <c r="A36" s="17" t="s">
        <v>15</v>
      </c>
      <c r="B36" s="18">
        <v>3132</v>
      </c>
      <c r="C36" s="19"/>
      <c r="D36" s="19"/>
      <c r="F36" s="24"/>
    </row>
    <row r="37" spans="1:6" ht="18.75">
      <c r="A37" s="10" t="s">
        <v>9</v>
      </c>
      <c r="B37" s="18">
        <v>2275</v>
      </c>
      <c r="C37" s="19">
        <v>135</v>
      </c>
      <c r="D37" s="19">
        <v>135</v>
      </c>
      <c r="F37" s="24"/>
    </row>
    <row r="38" spans="1:6" ht="18.75">
      <c r="A38" s="10" t="s">
        <v>12</v>
      </c>
      <c r="B38" s="16"/>
      <c r="C38" s="33">
        <f>SUM(C30:C37)</f>
        <v>44435</v>
      </c>
      <c r="D38" s="33">
        <f>SUM(D30:D37)</f>
        <v>43990.89</v>
      </c>
      <c r="F38" s="24"/>
    </row>
    <row r="39" spans="1:4" ht="15">
      <c r="A39" s="1"/>
      <c r="B39"/>
      <c r="C39" s="4"/>
      <c r="D39" s="4"/>
    </row>
    <row r="40" spans="1:4" ht="15">
      <c r="A40" s="1"/>
      <c r="B40"/>
      <c r="C40" s="4"/>
      <c r="D40" s="4"/>
    </row>
    <row r="41" spans="1:4" ht="32.25" customHeight="1">
      <c r="A41" s="69" t="s">
        <v>25</v>
      </c>
      <c r="B41" s="85"/>
      <c r="C41" s="85"/>
      <c r="D41" s="85"/>
    </row>
    <row r="42" spans="1:4" ht="15">
      <c r="A42" s="1"/>
      <c r="B42"/>
      <c r="C42" s="4"/>
      <c r="D42" s="4"/>
    </row>
    <row r="43" spans="1:4" ht="75">
      <c r="A43" s="14" t="s">
        <v>0</v>
      </c>
      <c r="B43" s="14" t="s">
        <v>1</v>
      </c>
      <c r="C43" s="9" t="s">
        <v>22</v>
      </c>
      <c r="D43" s="9" t="s">
        <v>17</v>
      </c>
    </row>
    <row r="44" spans="1:6" ht="37.5" hidden="1">
      <c r="A44" s="10" t="s">
        <v>2</v>
      </c>
      <c r="B44" s="16">
        <v>2210</v>
      </c>
      <c r="C44" s="29"/>
      <c r="D44" s="29"/>
      <c r="F44" s="24"/>
    </row>
    <row r="45" spans="1:6" ht="37.5">
      <c r="A45" s="10" t="s">
        <v>2</v>
      </c>
      <c r="B45" s="16">
        <v>2210</v>
      </c>
      <c r="C45" s="29">
        <v>89237.8</v>
      </c>
      <c r="D45" s="29">
        <v>89237.8</v>
      </c>
      <c r="F45" s="24"/>
    </row>
    <row r="46" spans="1:6" ht="18.75">
      <c r="A46" s="11" t="s">
        <v>3</v>
      </c>
      <c r="B46" s="16">
        <v>2230</v>
      </c>
      <c r="C46" s="32"/>
      <c r="D46" s="32"/>
      <c r="F46" s="24"/>
    </row>
    <row r="47" spans="1:6" ht="18.75" hidden="1">
      <c r="A47" s="11" t="s">
        <v>4</v>
      </c>
      <c r="B47" s="16">
        <v>2240</v>
      </c>
      <c r="C47" s="32"/>
      <c r="D47" s="32"/>
      <c r="F47" s="24"/>
    </row>
    <row r="48" spans="1:6" ht="18.75" hidden="1">
      <c r="A48" s="11" t="s">
        <v>9</v>
      </c>
      <c r="B48" s="16">
        <v>2275</v>
      </c>
      <c r="C48" s="32"/>
      <c r="D48" s="32"/>
      <c r="F48" s="24"/>
    </row>
    <row r="49" spans="1:6" ht="18.75" hidden="1">
      <c r="A49" s="10" t="s">
        <v>14</v>
      </c>
      <c r="B49" s="16">
        <v>2800</v>
      </c>
      <c r="C49" s="32"/>
      <c r="D49" s="32"/>
      <c r="F49" s="24"/>
    </row>
    <row r="50" spans="1:6" ht="56.25" hidden="1">
      <c r="A50" s="10" t="s">
        <v>11</v>
      </c>
      <c r="B50" s="16">
        <v>3110</v>
      </c>
      <c r="C50" s="32"/>
      <c r="D50" s="32"/>
      <c r="F50" s="24"/>
    </row>
    <row r="51" spans="1:6" ht="18.75" hidden="1">
      <c r="A51" s="17" t="s">
        <v>15</v>
      </c>
      <c r="B51" s="18">
        <v>3132</v>
      </c>
      <c r="C51" s="19"/>
      <c r="D51" s="19"/>
      <c r="F51" s="24"/>
    </row>
    <row r="52" spans="1:6" ht="56.25">
      <c r="A52" s="10" t="s">
        <v>11</v>
      </c>
      <c r="B52" s="18">
        <v>3110</v>
      </c>
      <c r="C52" s="19">
        <v>21500</v>
      </c>
      <c r="D52" s="19">
        <v>21500</v>
      </c>
      <c r="F52" s="24"/>
    </row>
    <row r="53" spans="1:6" ht="18.75">
      <c r="A53" s="10" t="s">
        <v>12</v>
      </c>
      <c r="B53" s="16"/>
      <c r="C53" s="33">
        <f>SUM(C45:C52)</f>
        <v>110737.8</v>
      </c>
      <c r="D53" s="33">
        <f>SUM(D45:D52)</f>
        <v>110737.8</v>
      </c>
      <c r="F53" s="24"/>
    </row>
    <row r="54" spans="1:6" ht="18.75">
      <c r="A54" s="5"/>
      <c r="B54" s="23"/>
      <c r="C54" s="30"/>
      <c r="D54" s="30"/>
      <c r="F54" s="24"/>
    </row>
    <row r="55" spans="1:6" ht="18.75">
      <c r="A55" s="5"/>
      <c r="B55" s="23"/>
      <c r="C55" s="30"/>
      <c r="D55" s="30"/>
      <c r="F55" s="24"/>
    </row>
    <row r="57" spans="1:4" ht="51" customHeight="1">
      <c r="A57" s="69" t="s">
        <v>55</v>
      </c>
      <c r="B57" s="70"/>
      <c r="C57" s="70"/>
      <c r="D57" s="70"/>
    </row>
    <row r="58" spans="1:4" ht="17.25" customHeight="1">
      <c r="A58" s="69"/>
      <c r="B58" s="85"/>
      <c r="C58" s="85"/>
      <c r="D58" s="85"/>
    </row>
    <row r="60" spans="1:4" ht="18.75">
      <c r="A60" s="73" t="s">
        <v>26</v>
      </c>
      <c r="B60" s="74"/>
      <c r="C60" s="75" t="s">
        <v>27</v>
      </c>
      <c r="D60" s="74"/>
    </row>
    <row r="61" spans="1:4" ht="18.75" hidden="1">
      <c r="A61" s="10" t="s">
        <v>35</v>
      </c>
      <c r="B61" s="27">
        <v>2210</v>
      </c>
      <c r="C61" s="88"/>
      <c r="D61" s="88"/>
    </row>
    <row r="62" spans="1:4" ht="18.75" hidden="1">
      <c r="A62" s="10" t="s">
        <v>29</v>
      </c>
      <c r="B62" s="27">
        <v>2210</v>
      </c>
      <c r="C62" s="86"/>
      <c r="D62" s="87"/>
    </row>
    <row r="63" spans="1:4" ht="18.75" hidden="1">
      <c r="A63" s="10" t="s">
        <v>32</v>
      </c>
      <c r="B63" s="27">
        <v>2210</v>
      </c>
      <c r="C63" s="89"/>
      <c r="D63" s="90"/>
    </row>
    <row r="64" spans="1:4" ht="18.75" hidden="1">
      <c r="A64" s="10" t="s">
        <v>37</v>
      </c>
      <c r="B64" s="28">
        <v>3110.221</v>
      </c>
      <c r="C64" s="91"/>
      <c r="D64" s="92"/>
    </row>
    <row r="65" spans="1:4" ht="18.75" hidden="1">
      <c r="A65" s="10" t="s">
        <v>28</v>
      </c>
      <c r="B65" s="27">
        <v>2210</v>
      </c>
      <c r="C65" s="91"/>
      <c r="D65" s="92"/>
    </row>
    <row r="66" spans="1:4" ht="18.75" hidden="1">
      <c r="A66" s="10" t="s">
        <v>30</v>
      </c>
      <c r="B66" s="27">
        <v>2210</v>
      </c>
      <c r="C66" s="91"/>
      <c r="D66" s="92"/>
    </row>
    <row r="67" spans="1:4" ht="18.75" hidden="1">
      <c r="A67" s="10" t="s">
        <v>36</v>
      </c>
      <c r="B67" s="27">
        <v>2210</v>
      </c>
      <c r="C67" s="91"/>
      <c r="D67" s="92"/>
    </row>
    <row r="68" spans="1:4" ht="18.75" hidden="1">
      <c r="A68" s="10" t="s">
        <v>31</v>
      </c>
      <c r="B68" s="27">
        <v>3110</v>
      </c>
      <c r="C68" s="89"/>
      <c r="D68" s="90"/>
    </row>
    <row r="69" spans="1:4" ht="18.75" hidden="1">
      <c r="A69" s="10" t="s">
        <v>33</v>
      </c>
      <c r="B69" s="27">
        <v>2210</v>
      </c>
      <c r="C69" s="91"/>
      <c r="D69" s="92"/>
    </row>
    <row r="70" spans="1:4" ht="18.75" hidden="1">
      <c r="A70" s="10" t="s">
        <v>34</v>
      </c>
      <c r="B70" s="27">
        <v>2210</v>
      </c>
      <c r="C70" s="91"/>
      <c r="D70" s="92"/>
    </row>
    <row r="71" spans="1:4" ht="18.75" hidden="1">
      <c r="A71" s="10" t="s">
        <v>46</v>
      </c>
      <c r="B71" s="27">
        <v>2240</v>
      </c>
      <c r="C71" s="91"/>
      <c r="D71" s="92"/>
    </row>
    <row r="72" spans="1:4" ht="18.75">
      <c r="A72" s="10" t="s">
        <v>35</v>
      </c>
      <c r="B72" s="27">
        <v>2210</v>
      </c>
      <c r="C72" s="76"/>
      <c r="D72" s="76"/>
    </row>
    <row r="73" spans="1:4" ht="18.75">
      <c r="A73" s="10" t="s">
        <v>29</v>
      </c>
      <c r="B73" s="27">
        <v>2210</v>
      </c>
      <c r="C73" s="77"/>
      <c r="D73" s="78"/>
    </row>
    <row r="74" spans="1:4" ht="18.75" customHeight="1" hidden="1">
      <c r="A74" s="10" t="s">
        <v>32</v>
      </c>
      <c r="B74" s="27">
        <v>2210</v>
      </c>
      <c r="C74" s="77"/>
      <c r="D74" s="78"/>
    </row>
    <row r="75" spans="1:4" ht="18.75" customHeight="1" hidden="1">
      <c r="A75" s="10" t="s">
        <v>37</v>
      </c>
      <c r="B75" s="28">
        <v>3110.221</v>
      </c>
      <c r="C75" s="77"/>
      <c r="D75" s="78"/>
    </row>
    <row r="76" spans="1:4" ht="18.75" customHeight="1" hidden="1">
      <c r="A76" s="10" t="s">
        <v>28</v>
      </c>
      <c r="B76" s="27">
        <v>2210</v>
      </c>
      <c r="C76" s="77"/>
      <c r="D76" s="78"/>
    </row>
    <row r="77" spans="1:4" ht="18.75" customHeight="1" hidden="1">
      <c r="A77" s="10" t="s">
        <v>30</v>
      </c>
      <c r="B77" s="27">
        <v>2210</v>
      </c>
      <c r="C77" s="77"/>
      <c r="D77" s="78"/>
    </row>
    <row r="78" spans="1:4" ht="18.75" customHeight="1" hidden="1">
      <c r="A78" s="10" t="s">
        <v>36</v>
      </c>
      <c r="B78" s="27">
        <v>2210</v>
      </c>
      <c r="C78" s="77"/>
      <c r="D78" s="78"/>
    </row>
    <row r="79" spans="1:4" ht="18.75" customHeight="1">
      <c r="A79" s="10" t="s">
        <v>70</v>
      </c>
      <c r="B79" s="27">
        <v>2210</v>
      </c>
      <c r="C79" s="50"/>
      <c r="D79" s="53">
        <v>13134.02</v>
      </c>
    </row>
    <row r="80" spans="1:4" ht="52.5" customHeight="1">
      <c r="A80" s="10" t="s">
        <v>63</v>
      </c>
      <c r="B80" s="27">
        <v>2210</v>
      </c>
      <c r="C80" s="83">
        <v>5215.78</v>
      </c>
      <c r="D80" s="84"/>
    </row>
    <row r="81" spans="1:4" ht="18.75">
      <c r="A81" s="10" t="s">
        <v>31</v>
      </c>
      <c r="B81" s="27">
        <v>3110</v>
      </c>
      <c r="C81" s="77"/>
      <c r="D81" s="78"/>
    </row>
    <row r="82" spans="1:4" ht="18.75">
      <c r="A82" s="10" t="s">
        <v>33</v>
      </c>
      <c r="B82" s="27">
        <v>2210</v>
      </c>
      <c r="C82" s="77">
        <v>7820</v>
      </c>
      <c r="D82" s="78"/>
    </row>
    <row r="83" spans="1:4" ht="18.75">
      <c r="A83" s="10" t="s">
        <v>34</v>
      </c>
      <c r="B83" s="27">
        <v>2210</v>
      </c>
      <c r="C83" s="77"/>
      <c r="D83" s="78"/>
    </row>
    <row r="84" spans="1:4" ht="18.75">
      <c r="A84" s="10" t="s">
        <v>36</v>
      </c>
      <c r="B84" s="27">
        <v>2210</v>
      </c>
      <c r="C84" s="50"/>
      <c r="D84" s="53">
        <v>21500</v>
      </c>
    </row>
    <row r="85" spans="1:4" ht="18.75">
      <c r="A85" s="10" t="s">
        <v>45</v>
      </c>
      <c r="B85" s="27">
        <v>2210</v>
      </c>
      <c r="C85" s="83"/>
      <c r="D85" s="84"/>
    </row>
    <row r="86" spans="1:4" ht="18.75">
      <c r="A86" s="10" t="s">
        <v>42</v>
      </c>
      <c r="B86" s="27">
        <v>2210</v>
      </c>
      <c r="C86" s="59"/>
      <c r="D86" s="60">
        <v>63068</v>
      </c>
    </row>
    <row r="87" spans="1:4" ht="18.75">
      <c r="A87" s="10" t="s">
        <v>46</v>
      </c>
      <c r="B87" s="27">
        <v>2240</v>
      </c>
      <c r="C87" s="77"/>
      <c r="D87" s="78"/>
    </row>
    <row r="88" spans="1:4" ht="18.75">
      <c r="A88" s="10" t="s">
        <v>38</v>
      </c>
      <c r="B88" s="27">
        <v>2230</v>
      </c>
      <c r="C88" s="77"/>
      <c r="D88" s="78"/>
    </row>
    <row r="89" spans="1:4" ht="18.75">
      <c r="A89" s="55"/>
      <c r="B89" s="56"/>
      <c r="C89" s="95">
        <f>SUM(C72:D88)</f>
        <v>110737.8</v>
      </c>
      <c r="D89" s="96"/>
    </row>
  </sheetData>
  <sheetProtection/>
  <mergeCells count="35">
    <mergeCell ref="C89:D89"/>
    <mergeCell ref="C85:D85"/>
    <mergeCell ref="C67:D67"/>
    <mergeCell ref="C68:D68"/>
    <mergeCell ref="C69:D69"/>
    <mergeCell ref="C70:D70"/>
    <mergeCell ref="C71:D71"/>
    <mergeCell ref="C72:D72"/>
    <mergeCell ref="C82:D82"/>
    <mergeCell ref="C83:D83"/>
    <mergeCell ref="C87:D87"/>
    <mergeCell ref="C88:D88"/>
    <mergeCell ref="C73:D73"/>
    <mergeCell ref="C81:D81"/>
    <mergeCell ref="C74:D74"/>
    <mergeCell ref="C75:D75"/>
    <mergeCell ref="A3:D3"/>
    <mergeCell ref="A2:D2"/>
    <mergeCell ref="A5:D5"/>
    <mergeCell ref="A27:D27"/>
    <mergeCell ref="A41:D41"/>
    <mergeCell ref="C76:D76"/>
    <mergeCell ref="C77:D77"/>
    <mergeCell ref="C78:D78"/>
    <mergeCell ref="C80:D80"/>
    <mergeCell ref="A57:D57"/>
    <mergeCell ref="A58:D58"/>
    <mergeCell ref="C65:D65"/>
    <mergeCell ref="C66:D66"/>
    <mergeCell ref="C62:D62"/>
    <mergeCell ref="C63:D63"/>
    <mergeCell ref="C64:D64"/>
    <mergeCell ref="A60:B60"/>
    <mergeCell ref="C60:D60"/>
    <mergeCell ref="C61:D6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85"/>
  <sheetViews>
    <sheetView zoomScalePageLayoutView="0" workbookViewId="0" topLeftCell="A1">
      <selection activeCell="F7" sqref="F7:F27"/>
    </sheetView>
  </sheetViews>
  <sheetFormatPr defaultColWidth="9.140625" defaultRowHeight="15"/>
  <cols>
    <col min="1" max="1" width="40.8515625" style="3" customWidth="1"/>
    <col min="2" max="2" width="8.7109375" style="1" customWidth="1"/>
    <col min="3" max="3" width="17.8515625" style="0" customWidth="1"/>
    <col min="4" max="4" width="15.00390625" style="0" customWidth="1"/>
    <col min="5" max="5" width="10.7109375" style="0" hidden="1" customWidth="1"/>
    <col min="6" max="6" width="11.28125" style="0" customWidth="1"/>
  </cols>
  <sheetData>
    <row r="2" spans="1:4" ht="43.5" customHeight="1">
      <c r="A2" s="64" t="s">
        <v>77</v>
      </c>
      <c r="B2" s="65"/>
      <c r="C2" s="65"/>
      <c r="D2" s="65"/>
    </row>
    <row r="3" spans="1:4" ht="43.5" customHeight="1">
      <c r="A3" s="71" t="s">
        <v>61</v>
      </c>
      <c r="B3" s="72"/>
      <c r="C3" s="72"/>
      <c r="D3" s="72"/>
    </row>
    <row r="4" spans="1:4" ht="18.75">
      <c r="A4" s="5"/>
      <c r="B4" s="6"/>
      <c r="C4" s="7"/>
      <c r="D4" s="7"/>
    </row>
    <row r="5" spans="1:4" ht="45.75" customHeight="1">
      <c r="A5" s="66" t="s">
        <v>23</v>
      </c>
      <c r="B5" s="67"/>
      <c r="C5" s="67"/>
      <c r="D5" s="67"/>
    </row>
    <row r="6" spans="1:4" s="2" customFormat="1" ht="75" customHeight="1">
      <c r="A6" s="8" t="s">
        <v>0</v>
      </c>
      <c r="B6" s="8" t="s">
        <v>1</v>
      </c>
      <c r="C6" s="9" t="s">
        <v>22</v>
      </c>
      <c r="D6" s="9" t="s">
        <v>16</v>
      </c>
    </row>
    <row r="7" spans="1:6" s="2" customFormat="1" ht="18.75">
      <c r="A7" s="20" t="s">
        <v>21</v>
      </c>
      <c r="B7" s="15">
        <v>2111</v>
      </c>
      <c r="C7" s="38">
        <v>5404735</v>
      </c>
      <c r="D7" s="38">
        <v>5402929.03</v>
      </c>
      <c r="E7" s="24">
        <f>C7-D7</f>
        <v>1805.9699999997392</v>
      </c>
      <c r="F7" s="24"/>
    </row>
    <row r="8" spans="1:6" s="2" customFormat="1" ht="18.75">
      <c r="A8" s="20" t="s">
        <v>40</v>
      </c>
      <c r="B8" s="15">
        <v>2120</v>
      </c>
      <c r="C8" s="38">
        <v>1200545</v>
      </c>
      <c r="D8" s="38">
        <v>1193516.88</v>
      </c>
      <c r="E8" s="24">
        <f aca="true" t="shared" si="0" ref="E8:E25">C8-D8</f>
        <v>7028.120000000112</v>
      </c>
      <c r="F8" s="24"/>
    </row>
    <row r="9" spans="1:6" ht="37.5">
      <c r="A9" s="10" t="s">
        <v>2</v>
      </c>
      <c r="B9" s="15">
        <v>2210</v>
      </c>
      <c r="C9" s="40">
        <v>491040</v>
      </c>
      <c r="D9" s="40">
        <v>475545.07</v>
      </c>
      <c r="E9" s="24">
        <f t="shared" si="0"/>
        <v>15494.929999999993</v>
      </c>
      <c r="F9" s="57"/>
    </row>
    <row r="10" spans="1:6" ht="18.75">
      <c r="A10" s="10" t="s">
        <v>3</v>
      </c>
      <c r="B10" s="15">
        <v>2230</v>
      </c>
      <c r="C10" s="40">
        <v>155800</v>
      </c>
      <c r="D10" s="40">
        <v>147022.56</v>
      </c>
      <c r="E10" s="24">
        <f t="shared" si="0"/>
        <v>8777.440000000002</v>
      </c>
      <c r="F10" s="24"/>
    </row>
    <row r="11" spans="1:6" ht="37.5">
      <c r="A11" s="10" t="s">
        <v>4</v>
      </c>
      <c r="B11" s="15">
        <v>2240</v>
      </c>
      <c r="C11" s="40">
        <v>1048000</v>
      </c>
      <c r="D11" s="40">
        <v>953559.86</v>
      </c>
      <c r="E11" s="24">
        <f t="shared" si="0"/>
        <v>94440.14000000001</v>
      </c>
      <c r="F11" s="57"/>
    </row>
    <row r="12" spans="1:6" ht="37.5">
      <c r="A12" s="17" t="s">
        <v>56</v>
      </c>
      <c r="B12" s="15">
        <v>2220</v>
      </c>
      <c r="C12" s="40"/>
      <c r="D12" s="40"/>
      <c r="E12" s="24">
        <f t="shared" si="0"/>
        <v>0</v>
      </c>
      <c r="F12" s="24"/>
    </row>
    <row r="13" spans="1:6" ht="18.75">
      <c r="A13" s="10" t="s">
        <v>5</v>
      </c>
      <c r="B13" s="15">
        <v>2271</v>
      </c>
      <c r="C13" s="40"/>
      <c r="D13" s="40"/>
      <c r="E13" s="24">
        <f t="shared" si="0"/>
        <v>0</v>
      </c>
      <c r="F13" s="24"/>
    </row>
    <row r="14" spans="1:6" ht="37.5">
      <c r="A14" s="10" t="s">
        <v>6</v>
      </c>
      <c r="B14" s="15">
        <v>2272</v>
      </c>
      <c r="C14" s="40">
        <v>9150</v>
      </c>
      <c r="D14" s="40">
        <v>7710</v>
      </c>
      <c r="E14" s="24">
        <f t="shared" si="0"/>
        <v>1440</v>
      </c>
      <c r="F14" s="24"/>
    </row>
    <row r="15" spans="1:6" ht="18.75">
      <c r="A15" s="10" t="s">
        <v>7</v>
      </c>
      <c r="B15" s="15">
        <v>2273</v>
      </c>
      <c r="C15" s="40">
        <v>134730</v>
      </c>
      <c r="D15" s="40">
        <v>129173.28</v>
      </c>
      <c r="E15" s="24">
        <f t="shared" si="0"/>
        <v>5556.720000000001</v>
      </c>
      <c r="F15" s="24"/>
    </row>
    <row r="16" spans="1:6" ht="18.75">
      <c r="A16" s="10" t="s">
        <v>8</v>
      </c>
      <c r="B16" s="15">
        <v>2274</v>
      </c>
      <c r="C16" s="40">
        <v>600</v>
      </c>
      <c r="D16" s="40">
        <v>561.37</v>
      </c>
      <c r="E16" s="24">
        <f t="shared" si="0"/>
        <v>38.629999999999995</v>
      </c>
      <c r="F16" s="24"/>
    </row>
    <row r="17" spans="1:6" ht="18.75">
      <c r="A17" s="10" t="s">
        <v>9</v>
      </c>
      <c r="B17" s="15">
        <v>2275</v>
      </c>
      <c r="C17" s="40">
        <v>1163820</v>
      </c>
      <c r="D17" s="40">
        <v>1159890</v>
      </c>
      <c r="E17" s="24">
        <f t="shared" si="0"/>
        <v>3930</v>
      </c>
      <c r="F17" s="24"/>
    </row>
    <row r="18" spans="1:6" ht="33" customHeight="1">
      <c r="A18" s="10" t="s">
        <v>10</v>
      </c>
      <c r="B18" s="15">
        <v>2282</v>
      </c>
      <c r="C18" s="40">
        <v>5036</v>
      </c>
      <c r="D18" s="40">
        <v>4968.7</v>
      </c>
      <c r="E18" s="24">
        <f t="shared" si="0"/>
        <v>67.30000000000018</v>
      </c>
      <c r="F18" s="24"/>
    </row>
    <row r="19" spans="1:6" ht="18" customHeight="1">
      <c r="A19" s="10" t="s">
        <v>13</v>
      </c>
      <c r="B19" s="15">
        <v>2730</v>
      </c>
      <c r="C19" s="40"/>
      <c r="D19" s="40"/>
      <c r="E19" s="24">
        <f t="shared" si="0"/>
        <v>0</v>
      </c>
      <c r="F19" s="24"/>
    </row>
    <row r="20" spans="1:6" ht="22.5" customHeight="1">
      <c r="A20" s="10" t="s">
        <v>14</v>
      </c>
      <c r="B20" s="15">
        <v>2800</v>
      </c>
      <c r="C20" s="40">
        <v>12020</v>
      </c>
      <c r="D20" s="40">
        <v>9520.5</v>
      </c>
      <c r="E20" s="24">
        <f t="shared" si="0"/>
        <v>2499.5</v>
      </c>
      <c r="F20" s="24"/>
    </row>
    <row r="21" spans="1:8" ht="36.75" customHeight="1">
      <c r="A21" s="10" t="s">
        <v>11</v>
      </c>
      <c r="B21" s="15">
        <v>3110</v>
      </c>
      <c r="C21" s="40">
        <v>68707</v>
      </c>
      <c r="D21" s="40">
        <v>68707</v>
      </c>
      <c r="E21" s="24">
        <f t="shared" si="0"/>
        <v>0</v>
      </c>
      <c r="F21" s="24"/>
      <c r="H21" s="7"/>
    </row>
    <row r="22" spans="1:9" ht="37.5">
      <c r="A22" s="10" t="s">
        <v>19</v>
      </c>
      <c r="B22" s="15">
        <v>3122</v>
      </c>
      <c r="C22" s="40"/>
      <c r="D22" s="40"/>
      <c r="E22" s="24">
        <f t="shared" si="0"/>
        <v>0</v>
      </c>
      <c r="F22" s="24"/>
      <c r="I22" t="s">
        <v>18</v>
      </c>
    </row>
    <row r="23" spans="1:6" ht="37.5">
      <c r="A23" s="10" t="s">
        <v>20</v>
      </c>
      <c r="B23" s="15">
        <v>3132</v>
      </c>
      <c r="C23" s="40"/>
      <c r="D23" s="40"/>
      <c r="E23" s="24">
        <f t="shared" si="0"/>
        <v>0</v>
      </c>
      <c r="F23" s="24"/>
    </row>
    <row r="24" spans="1:6" ht="37.5">
      <c r="A24" s="10" t="s">
        <v>41</v>
      </c>
      <c r="B24" s="15">
        <v>3142</v>
      </c>
      <c r="C24" s="40"/>
      <c r="D24" s="40"/>
      <c r="E24" s="24">
        <f t="shared" si="0"/>
        <v>0</v>
      </c>
      <c r="F24" s="24"/>
    </row>
    <row r="25" spans="1:6" ht="18.75">
      <c r="A25" s="10" t="s">
        <v>12</v>
      </c>
      <c r="B25" s="15"/>
      <c r="C25" s="43">
        <f>SUM(C7:C24)</f>
        <v>9694183</v>
      </c>
      <c r="D25" s="43">
        <f>D7+D8+D9+D10+D11+D12+D14+D15+D17+D18+D20+D21+D16</f>
        <v>9553104.249999998</v>
      </c>
      <c r="E25" s="24">
        <f t="shared" si="0"/>
        <v>141078.75000000186</v>
      </c>
      <c r="F25" s="24"/>
    </row>
    <row r="26" spans="3:4" ht="15">
      <c r="C26" s="39"/>
      <c r="D26" s="39"/>
    </row>
    <row r="27" spans="1:4" ht="18.75">
      <c r="A27" s="22"/>
      <c r="B27" s="23"/>
      <c r="C27" s="23"/>
      <c r="D27" s="7"/>
    </row>
    <row r="28" spans="1:4" ht="33" customHeight="1">
      <c r="A28" s="64" t="s">
        <v>24</v>
      </c>
      <c r="B28" s="68"/>
      <c r="C28" s="68"/>
      <c r="D28" s="68"/>
    </row>
    <row r="29" spans="1:4" ht="18.75">
      <c r="A29" s="22"/>
      <c r="B29" s="23"/>
      <c r="C29" s="23"/>
      <c r="D29" s="25"/>
    </row>
    <row r="30" spans="1:4" ht="75">
      <c r="A30" s="14" t="s">
        <v>0</v>
      </c>
      <c r="B30" s="14" t="s">
        <v>1</v>
      </c>
      <c r="C30" s="9"/>
      <c r="D30" s="9" t="s">
        <v>17</v>
      </c>
    </row>
    <row r="31" spans="1:6" ht="37.5">
      <c r="A31" s="10" t="s">
        <v>2</v>
      </c>
      <c r="B31" s="16">
        <v>2210</v>
      </c>
      <c r="C31" s="32"/>
      <c r="D31" s="32"/>
      <c r="F31" s="24"/>
    </row>
    <row r="32" spans="1:6" ht="18.75">
      <c r="A32" s="11" t="s">
        <v>3</v>
      </c>
      <c r="B32" s="16">
        <v>2230</v>
      </c>
      <c r="C32" s="32">
        <v>52007</v>
      </c>
      <c r="D32" s="32">
        <v>51485.35</v>
      </c>
      <c r="F32" s="24"/>
    </row>
    <row r="33" spans="1:6" ht="18.75">
      <c r="A33" s="11" t="s">
        <v>4</v>
      </c>
      <c r="B33" s="16">
        <v>2240</v>
      </c>
      <c r="C33" s="32"/>
      <c r="D33" s="32"/>
      <c r="F33" s="24"/>
    </row>
    <row r="34" spans="1:6" ht="18.75" hidden="1">
      <c r="A34" s="11" t="s">
        <v>9</v>
      </c>
      <c r="B34" s="16">
        <v>2275</v>
      </c>
      <c r="C34" s="29"/>
      <c r="D34" s="29"/>
      <c r="F34" s="24"/>
    </row>
    <row r="35" spans="1:6" ht="18.75" hidden="1">
      <c r="A35" s="10" t="s">
        <v>14</v>
      </c>
      <c r="B35" s="16">
        <v>2800</v>
      </c>
      <c r="C35" s="29"/>
      <c r="D35" s="12"/>
      <c r="F35" s="24"/>
    </row>
    <row r="36" spans="1:6" ht="56.25" hidden="1">
      <c r="A36" s="10" t="s">
        <v>11</v>
      </c>
      <c r="B36" s="16">
        <v>3110</v>
      </c>
      <c r="C36" s="12"/>
      <c r="D36" s="12"/>
      <c r="F36" s="24"/>
    </row>
    <row r="37" spans="1:6" ht="18.75" hidden="1">
      <c r="A37" s="17" t="s">
        <v>15</v>
      </c>
      <c r="B37" s="18">
        <v>3132</v>
      </c>
      <c r="C37" s="19"/>
      <c r="D37" s="19"/>
      <c r="F37" s="24"/>
    </row>
    <row r="38" spans="1:6" ht="18.75">
      <c r="A38" s="10" t="s">
        <v>9</v>
      </c>
      <c r="B38" s="18">
        <v>2275</v>
      </c>
      <c r="C38" s="19">
        <v>178214.58</v>
      </c>
      <c r="D38" s="19">
        <v>178214.58</v>
      </c>
      <c r="F38" s="24"/>
    </row>
    <row r="39" spans="1:6" ht="18.75">
      <c r="A39" s="10" t="s">
        <v>12</v>
      </c>
      <c r="B39" s="16"/>
      <c r="C39" s="13">
        <f>SUM(C31:C38)</f>
        <v>230221.58</v>
      </c>
      <c r="D39" s="13">
        <f>SUM(D31:D38)</f>
        <v>229699.93</v>
      </c>
      <c r="F39" s="24"/>
    </row>
    <row r="40" spans="1:4" ht="15">
      <c r="A40" s="1"/>
      <c r="B40"/>
      <c r="C40" s="4"/>
      <c r="D40" s="4"/>
    </row>
    <row r="41" spans="1:4" ht="15">
      <c r="A41" s="1"/>
      <c r="B41"/>
      <c r="C41" s="4"/>
      <c r="D41" s="4"/>
    </row>
    <row r="42" spans="1:4" ht="33.75" customHeight="1">
      <c r="A42" s="69" t="s">
        <v>25</v>
      </c>
      <c r="B42" s="85"/>
      <c r="C42" s="85"/>
      <c r="D42" s="85"/>
    </row>
    <row r="43" spans="1:4" ht="15">
      <c r="A43" s="1"/>
      <c r="B43"/>
      <c r="C43" s="4"/>
      <c r="D43" s="4"/>
    </row>
    <row r="44" spans="1:4" ht="75">
      <c r="A44" s="14" t="s">
        <v>0</v>
      </c>
      <c r="B44" s="14" t="s">
        <v>1</v>
      </c>
      <c r="C44" s="9" t="s">
        <v>22</v>
      </c>
      <c r="D44" s="9" t="s">
        <v>17</v>
      </c>
    </row>
    <row r="45" spans="1:6" ht="37.5">
      <c r="A45" s="10" t="s">
        <v>2</v>
      </c>
      <c r="B45" s="16">
        <v>2210</v>
      </c>
      <c r="C45" s="32">
        <v>121427.85</v>
      </c>
      <c r="D45" s="32">
        <v>121427.85</v>
      </c>
      <c r="F45" s="24"/>
    </row>
    <row r="46" spans="1:6" ht="18.75">
      <c r="A46" s="11" t="s">
        <v>3</v>
      </c>
      <c r="B46" s="16">
        <v>2230</v>
      </c>
      <c r="C46" s="32"/>
      <c r="D46" s="32"/>
      <c r="F46" s="24"/>
    </row>
    <row r="47" spans="1:6" ht="18.75" hidden="1">
      <c r="A47" s="11" t="s">
        <v>4</v>
      </c>
      <c r="B47" s="16">
        <v>2240</v>
      </c>
      <c r="C47" s="32"/>
      <c r="D47" s="32"/>
      <c r="F47" s="24"/>
    </row>
    <row r="48" spans="1:6" ht="18.75" hidden="1">
      <c r="A48" s="11" t="s">
        <v>9</v>
      </c>
      <c r="B48" s="16">
        <v>2275</v>
      </c>
      <c r="C48" s="32"/>
      <c r="D48" s="32"/>
      <c r="F48" s="24"/>
    </row>
    <row r="49" spans="1:6" ht="18.75" hidden="1">
      <c r="A49" s="10" t="s">
        <v>14</v>
      </c>
      <c r="B49" s="16">
        <v>2800</v>
      </c>
      <c r="C49" s="32"/>
      <c r="D49" s="32"/>
      <c r="F49" s="24"/>
    </row>
    <row r="50" spans="1:6" ht="56.25" hidden="1">
      <c r="A50" s="10" t="s">
        <v>11</v>
      </c>
      <c r="B50" s="16">
        <v>3110</v>
      </c>
      <c r="C50" s="32"/>
      <c r="D50" s="32"/>
      <c r="F50" s="24"/>
    </row>
    <row r="51" spans="1:6" ht="18.75" hidden="1">
      <c r="A51" s="17" t="s">
        <v>15</v>
      </c>
      <c r="B51" s="18">
        <v>3132</v>
      </c>
      <c r="C51" s="19"/>
      <c r="D51" s="19"/>
      <c r="F51" s="24"/>
    </row>
    <row r="52" spans="1:6" ht="18.75">
      <c r="A52" s="11" t="s">
        <v>4</v>
      </c>
      <c r="B52" s="18">
        <v>2240</v>
      </c>
      <c r="C52" s="19"/>
      <c r="D52" s="19"/>
      <c r="F52" s="24"/>
    </row>
    <row r="53" spans="1:6" ht="18.75">
      <c r="A53" s="11" t="s">
        <v>70</v>
      </c>
      <c r="B53" s="18">
        <v>3110</v>
      </c>
      <c r="C53" s="19">
        <v>29414.88</v>
      </c>
      <c r="D53" s="19">
        <v>29414.88</v>
      </c>
      <c r="F53" s="24"/>
    </row>
    <row r="54" spans="1:6" ht="18.75">
      <c r="A54" s="10" t="s">
        <v>9</v>
      </c>
      <c r="B54" s="18">
        <v>2275</v>
      </c>
      <c r="C54" s="19"/>
      <c r="D54" s="19"/>
      <c r="F54" s="24"/>
    </row>
    <row r="55" spans="1:6" ht="18.75">
      <c r="A55" s="10" t="s">
        <v>12</v>
      </c>
      <c r="B55" s="16"/>
      <c r="C55" s="33">
        <f>SUM(C45:C54)</f>
        <v>150842.73</v>
      </c>
      <c r="D55" s="33">
        <f>SUM(D45:D54)</f>
        <v>150842.73</v>
      </c>
      <c r="F55" s="24"/>
    </row>
    <row r="57" spans="1:4" ht="35.25" customHeight="1">
      <c r="A57" s="69"/>
      <c r="B57" s="85"/>
      <c r="C57" s="85"/>
      <c r="D57" s="85"/>
    </row>
    <row r="58" spans="1:4" ht="47.25" customHeight="1">
      <c r="A58" s="69" t="s">
        <v>54</v>
      </c>
      <c r="B58" s="70"/>
      <c r="C58" s="70"/>
      <c r="D58" s="70"/>
    </row>
    <row r="61" spans="1:4" ht="18.75">
      <c r="A61" s="73" t="s">
        <v>26</v>
      </c>
      <c r="B61" s="74"/>
      <c r="C61" s="75" t="s">
        <v>27</v>
      </c>
      <c r="D61" s="74"/>
    </row>
    <row r="62" spans="1:4" ht="18.75" hidden="1">
      <c r="A62" s="10" t="s">
        <v>35</v>
      </c>
      <c r="B62" s="27">
        <v>2210</v>
      </c>
      <c r="C62" s="76"/>
      <c r="D62" s="76"/>
    </row>
    <row r="63" spans="1:4" ht="18.75" hidden="1">
      <c r="A63" s="10" t="s">
        <v>29</v>
      </c>
      <c r="B63" s="27">
        <v>2210</v>
      </c>
      <c r="C63" s="97"/>
      <c r="D63" s="98"/>
    </row>
    <row r="64" spans="1:4" ht="18.75">
      <c r="A64" s="10" t="s">
        <v>57</v>
      </c>
      <c r="B64" s="27">
        <v>2210</v>
      </c>
      <c r="C64" s="77">
        <v>10305</v>
      </c>
      <c r="D64" s="78"/>
    </row>
    <row r="65" spans="1:4" ht="18.75" hidden="1">
      <c r="A65" s="10" t="s">
        <v>37</v>
      </c>
      <c r="B65" s="28">
        <v>3110.221</v>
      </c>
      <c r="C65" s="97"/>
      <c r="D65" s="98"/>
    </row>
    <row r="66" spans="1:4" ht="18.75" hidden="1">
      <c r="A66" s="10" t="s">
        <v>28</v>
      </c>
      <c r="B66" s="27">
        <v>2210</v>
      </c>
      <c r="C66" s="97"/>
      <c r="D66" s="98"/>
    </row>
    <row r="67" spans="1:4" ht="18.75" hidden="1">
      <c r="A67" s="10" t="s">
        <v>30</v>
      </c>
      <c r="B67" s="27">
        <v>2210</v>
      </c>
      <c r="C67" s="97"/>
      <c r="D67" s="98"/>
    </row>
    <row r="68" spans="1:4" ht="18.75" hidden="1">
      <c r="A68" s="10" t="s">
        <v>36</v>
      </c>
      <c r="B68" s="27">
        <v>2210</v>
      </c>
      <c r="C68" s="77"/>
      <c r="D68" s="78"/>
    </row>
    <row r="69" spans="1:4" ht="18.75" hidden="1">
      <c r="A69" s="10" t="s">
        <v>31</v>
      </c>
      <c r="B69" s="27">
        <v>3110</v>
      </c>
      <c r="C69" s="77"/>
      <c r="D69" s="78"/>
    </row>
    <row r="70" spans="1:4" ht="18.75" hidden="1">
      <c r="A70" s="10" t="s">
        <v>33</v>
      </c>
      <c r="B70" s="27">
        <v>2210</v>
      </c>
      <c r="C70" s="77"/>
      <c r="D70" s="78"/>
    </row>
    <row r="71" spans="1:4" ht="18.75" hidden="1">
      <c r="A71" s="10" t="s">
        <v>34</v>
      </c>
      <c r="B71" s="27">
        <v>2210</v>
      </c>
      <c r="C71" s="77"/>
      <c r="D71" s="78"/>
    </row>
    <row r="72" spans="1:4" ht="18.75">
      <c r="A72" s="10" t="s">
        <v>70</v>
      </c>
      <c r="B72" s="27">
        <v>2210</v>
      </c>
      <c r="C72" s="50"/>
      <c r="D72" s="53">
        <v>19701.03</v>
      </c>
    </row>
    <row r="73" spans="1:4" ht="18.75">
      <c r="A73" s="10" t="s">
        <v>36</v>
      </c>
      <c r="B73" s="27">
        <v>2210</v>
      </c>
      <c r="C73" s="77">
        <v>12590</v>
      </c>
      <c r="D73" s="78"/>
    </row>
    <row r="74" spans="1:4" ht="18.75">
      <c r="A74" s="10" t="s">
        <v>64</v>
      </c>
      <c r="B74" s="27">
        <v>2210</v>
      </c>
      <c r="C74" s="83">
        <v>13432.03</v>
      </c>
      <c r="D74" s="84"/>
    </row>
    <row r="75" spans="1:4" ht="56.25">
      <c r="A75" s="10" t="s">
        <v>63</v>
      </c>
      <c r="B75" s="27">
        <v>2210</v>
      </c>
      <c r="C75" s="83">
        <v>65559.79</v>
      </c>
      <c r="D75" s="84"/>
    </row>
    <row r="76" spans="1:4" ht="18.75">
      <c r="A76" s="10" t="s">
        <v>73</v>
      </c>
      <c r="B76" s="27">
        <v>3110</v>
      </c>
      <c r="C76" s="59"/>
      <c r="D76" s="60">
        <v>29254.88</v>
      </c>
    </row>
    <row r="77" spans="1:4" ht="18.75">
      <c r="A77" s="10" t="s">
        <v>38</v>
      </c>
      <c r="B77" s="27">
        <v>2230</v>
      </c>
      <c r="C77" s="77"/>
      <c r="D77" s="78"/>
    </row>
    <row r="78" spans="1:4" ht="18.75" hidden="1">
      <c r="A78" s="10" t="s">
        <v>45</v>
      </c>
      <c r="B78" s="27">
        <v>2210</v>
      </c>
      <c r="C78" s="77"/>
      <c r="D78" s="78"/>
    </row>
    <row r="79" spans="1:4" ht="18.75" hidden="1">
      <c r="A79" s="10" t="s">
        <v>43</v>
      </c>
      <c r="B79" s="27">
        <v>2210</v>
      </c>
      <c r="C79" s="77"/>
      <c r="D79" s="78"/>
    </row>
    <row r="80" spans="1:4" ht="18.75" hidden="1">
      <c r="A80" s="10" t="s">
        <v>42</v>
      </c>
      <c r="B80" s="27">
        <v>2210</v>
      </c>
      <c r="C80" s="77"/>
      <c r="D80" s="78"/>
    </row>
    <row r="81" spans="1:4" ht="18.75" hidden="1">
      <c r="A81" s="10" t="s">
        <v>44</v>
      </c>
      <c r="B81" s="16">
        <v>2210</v>
      </c>
      <c r="C81" s="77"/>
      <c r="D81" s="78"/>
    </row>
    <row r="82" spans="1:4" ht="18.75" hidden="1">
      <c r="A82" s="79"/>
      <c r="B82" s="80"/>
      <c r="C82" s="77"/>
      <c r="D82" s="78"/>
    </row>
    <row r="83" spans="1:4" ht="18.75">
      <c r="A83" s="79"/>
      <c r="B83" s="80"/>
      <c r="C83" s="81">
        <f>SUM(C62:D81)</f>
        <v>150842.72999999998</v>
      </c>
      <c r="D83" s="82"/>
    </row>
    <row r="84" spans="3:4" ht="15">
      <c r="C84" s="36"/>
      <c r="D84" s="36"/>
    </row>
    <row r="85" spans="1:4" ht="34.5" customHeight="1" hidden="1">
      <c r="A85" s="69" t="s">
        <v>49</v>
      </c>
      <c r="B85" s="85"/>
      <c r="C85" s="85"/>
      <c r="D85" s="85"/>
    </row>
  </sheetData>
  <sheetProtection/>
  <mergeCells count="32">
    <mergeCell ref="A58:D58"/>
    <mergeCell ref="A83:B83"/>
    <mergeCell ref="C83:D83"/>
    <mergeCell ref="C78:D78"/>
    <mergeCell ref="C79:D79"/>
    <mergeCell ref="C80:D80"/>
    <mergeCell ref="C81:D81"/>
    <mergeCell ref="A82:B82"/>
    <mergeCell ref="C82:D82"/>
    <mergeCell ref="C74:D74"/>
    <mergeCell ref="C75:D75"/>
    <mergeCell ref="A3:D3"/>
    <mergeCell ref="A2:D2"/>
    <mergeCell ref="A5:D5"/>
    <mergeCell ref="A28:D28"/>
    <mergeCell ref="A42:D42"/>
    <mergeCell ref="A85:D85"/>
    <mergeCell ref="A57:D57"/>
    <mergeCell ref="C67:D67"/>
    <mergeCell ref="C65:D65"/>
    <mergeCell ref="C63:D63"/>
    <mergeCell ref="C64:D64"/>
    <mergeCell ref="C66:D66"/>
    <mergeCell ref="A61:B61"/>
    <mergeCell ref="C61:D61"/>
    <mergeCell ref="C62:D62"/>
    <mergeCell ref="C68:D68"/>
    <mergeCell ref="C69:D69"/>
    <mergeCell ref="C70:D70"/>
    <mergeCell ref="C71:D71"/>
    <mergeCell ref="C73:D73"/>
    <mergeCell ref="C77:D7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2:I80"/>
  <sheetViews>
    <sheetView zoomScalePageLayoutView="0" workbookViewId="0" topLeftCell="A1">
      <selection activeCell="F6" sqref="F6:F26"/>
    </sheetView>
  </sheetViews>
  <sheetFormatPr defaultColWidth="9.140625" defaultRowHeight="15"/>
  <cols>
    <col min="1" max="1" width="40.8515625" style="3" customWidth="1"/>
    <col min="2" max="2" width="9.140625" style="1" customWidth="1"/>
    <col min="3" max="3" width="17.7109375" style="0" customWidth="1"/>
    <col min="4" max="4" width="16.8515625" style="0" customWidth="1"/>
    <col min="5" max="5" width="10.7109375" style="0" hidden="1" customWidth="1"/>
    <col min="6" max="6" width="11.57421875" style="0" customWidth="1"/>
  </cols>
  <sheetData>
    <row r="2" spans="1:4" ht="46.5" customHeight="1">
      <c r="A2" s="64" t="s">
        <v>77</v>
      </c>
      <c r="B2" s="65"/>
      <c r="C2" s="65"/>
      <c r="D2" s="65"/>
    </row>
    <row r="3" spans="1:4" ht="46.5" customHeight="1">
      <c r="A3" s="71" t="s">
        <v>65</v>
      </c>
      <c r="B3" s="72"/>
      <c r="C3" s="72"/>
      <c r="D3" s="72"/>
    </row>
    <row r="4" spans="1:4" ht="18.75">
      <c r="A4" s="5"/>
      <c r="B4" s="6"/>
      <c r="C4" s="7"/>
      <c r="D4" s="7"/>
    </row>
    <row r="5" spans="1:4" ht="39.75" customHeight="1">
      <c r="A5" s="66" t="s">
        <v>23</v>
      </c>
      <c r="B5" s="67"/>
      <c r="C5" s="67"/>
      <c r="D5" s="67"/>
    </row>
    <row r="6" spans="1:4" s="2" customFormat="1" ht="75.75" customHeight="1">
      <c r="A6" s="8" t="s">
        <v>0</v>
      </c>
      <c r="B6" s="8" t="s">
        <v>1</v>
      </c>
      <c r="C6" s="9" t="s">
        <v>22</v>
      </c>
      <c r="D6" s="9" t="s">
        <v>16</v>
      </c>
    </row>
    <row r="7" spans="1:6" s="2" customFormat="1" ht="18.75">
      <c r="A7" s="20" t="s">
        <v>21</v>
      </c>
      <c r="B7" s="15">
        <v>2111</v>
      </c>
      <c r="C7" s="38">
        <v>4315360</v>
      </c>
      <c r="D7" s="38">
        <v>4314777.87</v>
      </c>
      <c r="E7" s="24">
        <f>C7-D7</f>
        <v>582.1299999998882</v>
      </c>
      <c r="F7" s="24"/>
    </row>
    <row r="8" spans="1:6" s="2" customFormat="1" ht="18.75">
      <c r="A8" s="20" t="s">
        <v>40</v>
      </c>
      <c r="B8" s="15">
        <v>2120</v>
      </c>
      <c r="C8" s="38">
        <v>954315</v>
      </c>
      <c r="D8" s="38">
        <v>946067.96</v>
      </c>
      <c r="E8" s="24">
        <f aca="true" t="shared" si="0" ref="E8:E25">C8-D8</f>
        <v>8247.040000000037</v>
      </c>
      <c r="F8" s="24"/>
    </row>
    <row r="9" spans="1:6" ht="37.5">
      <c r="A9" s="10" t="s">
        <v>2</v>
      </c>
      <c r="B9" s="15">
        <v>2210</v>
      </c>
      <c r="C9" s="40">
        <v>655360.3</v>
      </c>
      <c r="D9" s="40">
        <v>634379.08</v>
      </c>
      <c r="E9" s="24">
        <f t="shared" si="0"/>
        <v>20981.22000000009</v>
      </c>
      <c r="F9" s="24"/>
    </row>
    <row r="10" spans="1:6" ht="18.75">
      <c r="A10" s="10" t="s">
        <v>3</v>
      </c>
      <c r="B10" s="15">
        <v>2230</v>
      </c>
      <c r="C10" s="40">
        <v>126790</v>
      </c>
      <c r="D10" s="40">
        <v>119649.36</v>
      </c>
      <c r="E10" s="24">
        <f t="shared" si="0"/>
        <v>7140.639999999999</v>
      </c>
      <c r="F10" s="24"/>
    </row>
    <row r="11" spans="1:6" ht="37.5">
      <c r="A11" s="10" t="s">
        <v>4</v>
      </c>
      <c r="B11" s="15">
        <v>2240</v>
      </c>
      <c r="C11" s="40">
        <v>913470</v>
      </c>
      <c r="D11" s="40">
        <v>831157.51</v>
      </c>
      <c r="E11" s="24">
        <f t="shared" si="0"/>
        <v>82312.48999999999</v>
      </c>
      <c r="F11" s="24"/>
    </row>
    <row r="12" spans="1:6" ht="37.5">
      <c r="A12" s="10" t="s">
        <v>56</v>
      </c>
      <c r="B12" s="15">
        <v>2220</v>
      </c>
      <c r="C12" s="19"/>
      <c r="D12" s="19"/>
      <c r="E12" s="24">
        <f t="shared" si="0"/>
        <v>0</v>
      </c>
      <c r="F12" s="24"/>
    </row>
    <row r="13" spans="1:6" ht="18.75">
      <c r="A13" s="10" t="s">
        <v>5</v>
      </c>
      <c r="B13" s="15">
        <v>2271</v>
      </c>
      <c r="C13" s="19"/>
      <c r="D13" s="19"/>
      <c r="E13" s="24">
        <f t="shared" si="0"/>
        <v>0</v>
      </c>
      <c r="F13" s="24"/>
    </row>
    <row r="14" spans="1:6" ht="37.5">
      <c r="A14" s="10" t="s">
        <v>6</v>
      </c>
      <c r="B14" s="15">
        <v>2272</v>
      </c>
      <c r="C14" s="40"/>
      <c r="D14" s="40"/>
      <c r="E14" s="24">
        <f t="shared" si="0"/>
        <v>0</v>
      </c>
      <c r="F14" s="24"/>
    </row>
    <row r="15" spans="1:6" ht="18.75">
      <c r="A15" s="10" t="s">
        <v>7</v>
      </c>
      <c r="B15" s="15">
        <v>2273</v>
      </c>
      <c r="C15" s="40">
        <v>91990</v>
      </c>
      <c r="D15" s="40">
        <v>88195.06</v>
      </c>
      <c r="E15" s="24">
        <f t="shared" si="0"/>
        <v>3794.9400000000023</v>
      </c>
      <c r="F15" s="24"/>
    </row>
    <row r="16" spans="1:6" ht="18.75">
      <c r="A16" s="10" t="s">
        <v>8</v>
      </c>
      <c r="B16" s="15">
        <v>2274</v>
      </c>
      <c r="C16" s="40">
        <v>600</v>
      </c>
      <c r="D16" s="40">
        <v>561.37</v>
      </c>
      <c r="E16" s="24">
        <f t="shared" si="0"/>
        <v>38.629999999999995</v>
      </c>
      <c r="F16" s="24"/>
    </row>
    <row r="17" spans="1:6" ht="18.75">
      <c r="A17" s="10" t="s">
        <v>9</v>
      </c>
      <c r="B17" s="15">
        <v>2275</v>
      </c>
      <c r="C17" s="40">
        <v>1202260</v>
      </c>
      <c r="D17" s="40">
        <v>1198203.6</v>
      </c>
      <c r="E17" s="24">
        <f t="shared" si="0"/>
        <v>4056.399999999907</v>
      </c>
      <c r="F17" s="24"/>
    </row>
    <row r="18" spans="1:6" ht="32.25" customHeight="1">
      <c r="A18" s="10" t="s">
        <v>10</v>
      </c>
      <c r="B18" s="15">
        <v>2282</v>
      </c>
      <c r="C18" s="40">
        <v>5478</v>
      </c>
      <c r="D18" s="40">
        <v>5410.1</v>
      </c>
      <c r="E18" s="24">
        <f t="shared" si="0"/>
        <v>67.89999999999964</v>
      </c>
      <c r="F18" s="24"/>
    </row>
    <row r="19" spans="1:6" ht="18" customHeight="1">
      <c r="A19" s="10" t="s">
        <v>13</v>
      </c>
      <c r="B19" s="15">
        <v>2730</v>
      </c>
      <c r="C19" s="40"/>
      <c r="D19" s="40"/>
      <c r="E19" s="24">
        <f t="shared" si="0"/>
        <v>0</v>
      </c>
      <c r="F19" s="24"/>
    </row>
    <row r="20" spans="1:6" ht="15.75" customHeight="1">
      <c r="A20" s="10" t="s">
        <v>14</v>
      </c>
      <c r="B20" s="15">
        <v>2800</v>
      </c>
      <c r="C20" s="40">
        <v>12460</v>
      </c>
      <c r="D20" s="40">
        <v>9869.89</v>
      </c>
      <c r="E20" s="24">
        <f t="shared" si="0"/>
        <v>2590.1100000000006</v>
      </c>
      <c r="F20" s="24"/>
    </row>
    <row r="21" spans="1:8" ht="36.75" customHeight="1">
      <c r="A21" s="10" t="s">
        <v>11</v>
      </c>
      <c r="B21" s="15">
        <v>3110</v>
      </c>
      <c r="C21" s="40">
        <v>31680</v>
      </c>
      <c r="D21" s="40">
        <v>31680</v>
      </c>
      <c r="E21" s="24">
        <f t="shared" si="0"/>
        <v>0</v>
      </c>
      <c r="F21" s="24"/>
      <c r="H21" s="7"/>
    </row>
    <row r="22" spans="1:9" ht="37.5">
      <c r="A22" s="10" t="s">
        <v>19</v>
      </c>
      <c r="B22" s="15">
        <v>3122</v>
      </c>
      <c r="C22" s="40"/>
      <c r="D22" s="40"/>
      <c r="E22" s="24">
        <f t="shared" si="0"/>
        <v>0</v>
      </c>
      <c r="F22" s="24"/>
      <c r="I22" t="s">
        <v>18</v>
      </c>
    </row>
    <row r="23" spans="1:6" ht="37.5">
      <c r="A23" s="10" t="s">
        <v>20</v>
      </c>
      <c r="B23" s="15">
        <v>3132</v>
      </c>
      <c r="C23" s="40"/>
      <c r="D23" s="40"/>
      <c r="E23" s="24">
        <f t="shared" si="0"/>
        <v>0</v>
      </c>
      <c r="F23" s="24"/>
    </row>
    <row r="24" spans="1:6" ht="37.5">
      <c r="A24" s="10" t="s">
        <v>41</v>
      </c>
      <c r="B24" s="15">
        <v>3142</v>
      </c>
      <c r="C24" s="40"/>
      <c r="D24" s="40"/>
      <c r="E24" s="24">
        <f t="shared" si="0"/>
        <v>0</v>
      </c>
      <c r="F24" s="24"/>
    </row>
    <row r="25" spans="1:6" ht="18.75">
      <c r="A25" s="10" t="s">
        <v>12</v>
      </c>
      <c r="B25" s="15"/>
      <c r="C25" s="43">
        <f>SUM(C7:C24)</f>
        <v>8309763.3</v>
      </c>
      <c r="D25" s="43">
        <f>SUM(D7:D24)</f>
        <v>8179951.8</v>
      </c>
      <c r="E25" s="24">
        <f t="shared" si="0"/>
        <v>129811.5</v>
      </c>
      <c r="F25" s="24"/>
    </row>
    <row r="26" spans="1:4" ht="18.75">
      <c r="A26" s="5"/>
      <c r="B26" s="21"/>
      <c r="C26" s="7"/>
      <c r="D26" s="7"/>
    </row>
    <row r="27" spans="3:4" ht="15">
      <c r="C27" s="4"/>
      <c r="D27" s="4"/>
    </row>
    <row r="28" spans="1:4" ht="30" customHeight="1">
      <c r="A28" s="64" t="s">
        <v>24</v>
      </c>
      <c r="B28" s="68"/>
      <c r="C28" s="68"/>
      <c r="D28" s="68"/>
    </row>
    <row r="29" ht="15">
      <c r="D29" s="25"/>
    </row>
    <row r="30" spans="1:4" ht="75">
      <c r="A30" s="14" t="s">
        <v>0</v>
      </c>
      <c r="B30" s="14" t="s">
        <v>1</v>
      </c>
      <c r="C30" s="9"/>
      <c r="D30" s="9" t="s">
        <v>17</v>
      </c>
    </row>
    <row r="31" spans="1:6" ht="37.5" hidden="1">
      <c r="A31" s="10" t="s">
        <v>2</v>
      </c>
      <c r="B31" s="16">
        <v>2210</v>
      </c>
      <c r="C31" s="12">
        <v>0</v>
      </c>
      <c r="D31" s="12"/>
      <c r="F31" s="24"/>
    </row>
    <row r="32" spans="1:6" ht="37.5">
      <c r="A32" s="10" t="s">
        <v>2</v>
      </c>
      <c r="B32" s="16">
        <v>2210</v>
      </c>
      <c r="C32" s="12"/>
      <c r="D32" s="12"/>
      <c r="F32" s="24"/>
    </row>
    <row r="33" spans="1:6" ht="18.75">
      <c r="A33" s="11" t="s">
        <v>3</v>
      </c>
      <c r="B33" s="16">
        <v>2230</v>
      </c>
      <c r="C33" s="19">
        <v>61977</v>
      </c>
      <c r="D33" s="19">
        <v>61355.42</v>
      </c>
      <c r="F33" s="24"/>
    </row>
    <row r="34" spans="1:6" ht="18.75" hidden="1">
      <c r="A34" s="11" t="s">
        <v>4</v>
      </c>
      <c r="B34" s="16">
        <v>2240</v>
      </c>
      <c r="C34" s="19"/>
      <c r="D34" s="19"/>
      <c r="F34" s="24"/>
    </row>
    <row r="35" spans="1:6" ht="18.75" hidden="1">
      <c r="A35" s="11" t="s">
        <v>9</v>
      </c>
      <c r="B35" s="16">
        <v>2275</v>
      </c>
      <c r="C35" s="19"/>
      <c r="D35" s="19"/>
      <c r="F35" s="24"/>
    </row>
    <row r="36" spans="1:6" ht="18.75" hidden="1">
      <c r="A36" s="10" t="s">
        <v>14</v>
      </c>
      <c r="B36" s="16">
        <v>2800</v>
      </c>
      <c r="C36" s="19"/>
      <c r="D36" s="19"/>
      <c r="F36" s="24"/>
    </row>
    <row r="37" spans="1:6" ht="56.25" hidden="1">
      <c r="A37" s="10" t="s">
        <v>11</v>
      </c>
      <c r="B37" s="16">
        <v>3110</v>
      </c>
      <c r="C37" s="19"/>
      <c r="D37" s="19"/>
      <c r="F37" s="24"/>
    </row>
    <row r="38" spans="1:6" ht="18.75" hidden="1">
      <c r="A38" s="17" t="s">
        <v>15</v>
      </c>
      <c r="B38" s="18">
        <v>3132</v>
      </c>
      <c r="C38" s="19"/>
      <c r="D38" s="19"/>
      <c r="F38" s="24"/>
    </row>
    <row r="39" spans="1:6" ht="18.75">
      <c r="A39" s="10" t="s">
        <v>12</v>
      </c>
      <c r="B39" s="16"/>
      <c r="C39" s="33">
        <f>SUM(C31:C38)</f>
        <v>61977</v>
      </c>
      <c r="D39" s="33">
        <f>SUM(D31:D38)</f>
        <v>61355.42</v>
      </c>
      <c r="F39" s="24"/>
    </row>
    <row r="40" spans="1:4" ht="15">
      <c r="A40" s="1"/>
      <c r="B40"/>
      <c r="C40" s="4"/>
      <c r="D40" s="4"/>
    </row>
    <row r="41" spans="1:4" ht="15">
      <c r="A41" s="1"/>
      <c r="B41"/>
      <c r="C41" s="4"/>
      <c r="D41" s="4"/>
    </row>
    <row r="42" spans="1:4" ht="34.5" customHeight="1">
      <c r="A42" s="69" t="s">
        <v>25</v>
      </c>
      <c r="B42" s="69"/>
      <c r="C42" s="69"/>
      <c r="D42" s="69"/>
    </row>
    <row r="43" spans="1:4" ht="15">
      <c r="A43" s="1"/>
      <c r="B43"/>
      <c r="C43" s="4"/>
      <c r="D43" s="4"/>
    </row>
    <row r="44" spans="1:4" ht="75">
      <c r="A44" s="14" t="s">
        <v>0</v>
      </c>
      <c r="B44" s="14" t="s">
        <v>1</v>
      </c>
      <c r="C44" s="9" t="s">
        <v>22</v>
      </c>
      <c r="D44" s="9" t="s">
        <v>17</v>
      </c>
    </row>
    <row r="45" spans="1:4" ht="37.5">
      <c r="A45" s="10" t="s">
        <v>2</v>
      </c>
      <c r="B45" s="46">
        <v>2210</v>
      </c>
      <c r="C45" s="48">
        <v>59041.07</v>
      </c>
      <c r="D45" s="48">
        <v>59041.07</v>
      </c>
    </row>
    <row r="46" spans="1:6" ht="18.75">
      <c r="A46" s="11" t="s">
        <v>70</v>
      </c>
      <c r="B46" s="18">
        <v>3110</v>
      </c>
      <c r="C46" s="32">
        <v>34273.38</v>
      </c>
      <c r="D46" s="32">
        <v>34273.38</v>
      </c>
      <c r="F46" s="24"/>
    </row>
    <row r="47" spans="1:6" ht="18.75" hidden="1">
      <c r="A47" s="11" t="s">
        <v>4</v>
      </c>
      <c r="B47" s="16">
        <v>2240</v>
      </c>
      <c r="C47" s="32"/>
      <c r="D47" s="32"/>
      <c r="F47" s="24"/>
    </row>
    <row r="48" spans="1:6" ht="18.75" hidden="1">
      <c r="A48" s="11" t="s">
        <v>9</v>
      </c>
      <c r="B48" s="16">
        <v>2275</v>
      </c>
      <c r="C48" s="32"/>
      <c r="D48" s="32"/>
      <c r="F48" s="24"/>
    </row>
    <row r="49" spans="1:6" ht="18.75" hidden="1">
      <c r="A49" s="10" t="s">
        <v>14</v>
      </c>
      <c r="B49" s="16">
        <v>2800</v>
      </c>
      <c r="C49" s="32"/>
      <c r="D49" s="32"/>
      <c r="F49" s="24"/>
    </row>
    <row r="50" spans="1:6" ht="56.25" hidden="1">
      <c r="A50" s="10" t="s">
        <v>11</v>
      </c>
      <c r="B50" s="16">
        <v>3110</v>
      </c>
      <c r="C50" s="32"/>
      <c r="D50" s="32"/>
      <c r="F50" s="24"/>
    </row>
    <row r="51" spans="1:6" ht="18.75" hidden="1">
      <c r="A51" s="17" t="s">
        <v>15</v>
      </c>
      <c r="B51" s="18">
        <v>3132</v>
      </c>
      <c r="C51" s="19"/>
      <c r="D51" s="19"/>
      <c r="F51" s="24"/>
    </row>
    <row r="52" spans="1:6" ht="18.75">
      <c r="A52" s="10" t="s">
        <v>12</v>
      </c>
      <c r="B52" s="16"/>
      <c r="C52" s="33">
        <f>SUM(C45:C51)</f>
        <v>93314.45</v>
      </c>
      <c r="D52" s="33">
        <f>SUM(D45:D51)</f>
        <v>93314.45</v>
      </c>
      <c r="F52" s="24"/>
    </row>
    <row r="55" spans="1:4" ht="41.25" customHeight="1">
      <c r="A55" s="69" t="s">
        <v>55</v>
      </c>
      <c r="B55" s="70"/>
      <c r="C55" s="70"/>
      <c r="D55" s="70"/>
    </row>
    <row r="57" spans="1:4" ht="18.75">
      <c r="A57" s="99" t="s">
        <v>26</v>
      </c>
      <c r="B57" s="100"/>
      <c r="C57" s="75" t="s">
        <v>27</v>
      </c>
      <c r="D57" s="74"/>
    </row>
    <row r="58" spans="1:6" ht="18.75" hidden="1">
      <c r="A58" s="10" t="s">
        <v>35</v>
      </c>
      <c r="B58" s="45">
        <v>2210</v>
      </c>
      <c r="C58" s="77"/>
      <c r="D58" s="78"/>
      <c r="E58" s="36"/>
      <c r="F58" s="49"/>
    </row>
    <row r="59" spans="1:5" ht="18" customHeight="1" hidden="1">
      <c r="A59" s="10" t="s">
        <v>29</v>
      </c>
      <c r="B59" s="45">
        <v>2210</v>
      </c>
      <c r="C59" s="77"/>
      <c r="D59" s="78"/>
      <c r="E59" s="36"/>
    </row>
    <row r="60" spans="1:5" ht="18.75" customHeight="1">
      <c r="A60" s="10" t="s">
        <v>35</v>
      </c>
      <c r="B60" s="45">
        <v>2210</v>
      </c>
      <c r="C60" s="83">
        <v>1373</v>
      </c>
      <c r="D60" s="84"/>
      <c r="E60" s="36"/>
    </row>
    <row r="61" spans="1:5" ht="18.75" customHeight="1" hidden="1">
      <c r="A61" s="10" t="s">
        <v>37</v>
      </c>
      <c r="B61" s="28" t="s">
        <v>48</v>
      </c>
      <c r="C61" s="83"/>
      <c r="D61" s="84"/>
      <c r="E61" s="36"/>
    </row>
    <row r="62" spans="1:5" ht="18.75" customHeight="1" hidden="1">
      <c r="A62" s="10" t="s">
        <v>28</v>
      </c>
      <c r="B62" s="45">
        <v>2210</v>
      </c>
      <c r="C62" s="83"/>
      <c r="D62" s="84"/>
      <c r="E62" s="36"/>
    </row>
    <row r="63" spans="1:5" ht="18.75" customHeight="1" hidden="1">
      <c r="A63" s="10" t="s">
        <v>30</v>
      </c>
      <c r="B63" s="45">
        <v>2210</v>
      </c>
      <c r="C63" s="83"/>
      <c r="D63" s="84"/>
      <c r="E63" s="36"/>
    </row>
    <row r="64" spans="1:5" ht="18.75" hidden="1">
      <c r="A64" s="10" t="s">
        <v>36</v>
      </c>
      <c r="B64" s="45">
        <v>2210</v>
      </c>
      <c r="C64" s="83"/>
      <c r="D64" s="84"/>
      <c r="E64" s="36"/>
    </row>
    <row r="65" spans="1:5" ht="18.75" customHeight="1" hidden="1">
      <c r="A65" s="10" t="s">
        <v>31</v>
      </c>
      <c r="B65" s="45">
        <v>3110</v>
      </c>
      <c r="C65" s="83"/>
      <c r="D65" s="84"/>
      <c r="E65" s="36"/>
    </row>
    <row r="66" spans="1:5" ht="18.75" customHeight="1" hidden="1">
      <c r="A66" s="10" t="s">
        <v>33</v>
      </c>
      <c r="B66" s="45">
        <v>2210</v>
      </c>
      <c r="C66" s="101"/>
      <c r="D66" s="102"/>
      <c r="E66" s="36"/>
    </row>
    <row r="67" spans="1:5" ht="18.75" customHeight="1" hidden="1">
      <c r="A67" s="10" t="s">
        <v>34</v>
      </c>
      <c r="B67" s="45">
        <v>2210</v>
      </c>
      <c r="C67" s="101"/>
      <c r="D67" s="102"/>
      <c r="E67" s="36"/>
    </row>
    <row r="68" spans="1:5" ht="18.75" customHeight="1" hidden="1">
      <c r="A68" s="10" t="s">
        <v>46</v>
      </c>
      <c r="B68" s="45">
        <v>2240</v>
      </c>
      <c r="C68" s="101"/>
      <c r="D68" s="102"/>
      <c r="E68" s="36"/>
    </row>
    <row r="69" spans="1:5" ht="18.75" customHeight="1">
      <c r="A69" s="10" t="s">
        <v>70</v>
      </c>
      <c r="B69" s="27">
        <v>2210</v>
      </c>
      <c r="C69" s="61"/>
      <c r="D69" s="60">
        <v>19701.03</v>
      </c>
      <c r="E69" s="36"/>
    </row>
    <row r="70" spans="1:5" ht="57.75" customHeight="1">
      <c r="A70" s="10" t="s">
        <v>63</v>
      </c>
      <c r="B70" s="45">
        <v>2210</v>
      </c>
      <c r="C70" s="83">
        <v>18123.35</v>
      </c>
      <c r="D70" s="84"/>
      <c r="E70" s="36"/>
    </row>
    <row r="71" spans="1:5" ht="18.75" customHeight="1">
      <c r="A71" s="10" t="s">
        <v>45</v>
      </c>
      <c r="B71" s="45">
        <v>2210</v>
      </c>
      <c r="C71" s="83">
        <v>19843.69</v>
      </c>
      <c r="D71" s="84"/>
      <c r="E71" s="36"/>
    </row>
    <row r="72" spans="1:5" ht="18.75">
      <c r="A72" s="10" t="s">
        <v>38</v>
      </c>
      <c r="B72" s="45">
        <v>2230</v>
      </c>
      <c r="C72" s="83"/>
      <c r="D72" s="84"/>
      <c r="E72" s="36"/>
    </row>
    <row r="73" spans="1:5" ht="18.75" customHeight="1" hidden="1">
      <c r="A73" s="10" t="s">
        <v>45</v>
      </c>
      <c r="B73" s="45">
        <v>2210</v>
      </c>
      <c r="C73" s="77"/>
      <c r="D73" s="78"/>
      <c r="E73" s="36"/>
    </row>
    <row r="74" spans="1:5" ht="18.75" customHeight="1" hidden="1">
      <c r="A74" s="10" t="s">
        <v>43</v>
      </c>
      <c r="B74" s="45">
        <v>2210</v>
      </c>
      <c r="C74" s="77"/>
      <c r="D74" s="78"/>
      <c r="E74" s="36"/>
    </row>
    <row r="75" spans="1:5" ht="18.75" customHeight="1" hidden="1">
      <c r="A75" s="10" t="s">
        <v>42</v>
      </c>
      <c r="B75" s="45">
        <v>2210</v>
      </c>
      <c r="C75" s="77"/>
      <c r="D75" s="78"/>
      <c r="E75" s="36"/>
    </row>
    <row r="76" spans="1:5" ht="18.75" customHeight="1" hidden="1">
      <c r="A76" s="10" t="s">
        <v>44</v>
      </c>
      <c r="B76" s="46">
        <v>2210</v>
      </c>
      <c r="C76" s="77"/>
      <c r="D76" s="78"/>
      <c r="E76" s="36"/>
    </row>
    <row r="77" spans="1:5" ht="37.5" hidden="1">
      <c r="A77" s="10" t="s">
        <v>47</v>
      </c>
      <c r="B77" s="46">
        <v>3110</v>
      </c>
      <c r="C77" s="77"/>
      <c r="D77" s="78"/>
      <c r="E77" s="36"/>
    </row>
    <row r="78" spans="1:5" ht="18.75">
      <c r="A78" s="10" t="s">
        <v>75</v>
      </c>
      <c r="B78" s="46">
        <v>3110</v>
      </c>
      <c r="C78" s="50"/>
      <c r="D78" s="53">
        <v>5018.5</v>
      </c>
      <c r="E78" s="36"/>
    </row>
    <row r="79" spans="1:5" ht="18.75">
      <c r="A79" s="10" t="s">
        <v>73</v>
      </c>
      <c r="B79" s="27">
        <v>3110</v>
      </c>
      <c r="C79" s="77">
        <v>29254.88</v>
      </c>
      <c r="D79" s="78"/>
      <c r="E79" s="36"/>
    </row>
    <row r="80" spans="1:5" ht="18.75">
      <c r="A80" s="79"/>
      <c r="B80" s="80"/>
      <c r="C80" s="81">
        <f>SUM(C58:D79)</f>
        <v>93314.45</v>
      </c>
      <c r="D80" s="82"/>
      <c r="E80" s="36"/>
    </row>
  </sheetData>
  <sheetProtection/>
  <mergeCells count="30">
    <mergeCell ref="C73:D73"/>
    <mergeCell ref="C70:D70"/>
    <mergeCell ref="C71:D71"/>
    <mergeCell ref="C65:D65"/>
    <mergeCell ref="C66:D66"/>
    <mergeCell ref="C67:D67"/>
    <mergeCell ref="C68:D68"/>
    <mergeCell ref="C72:D72"/>
    <mergeCell ref="A80:B80"/>
    <mergeCell ref="C80:D80"/>
    <mergeCell ref="C77:D77"/>
    <mergeCell ref="C79:D79"/>
    <mergeCell ref="C74:D74"/>
    <mergeCell ref="C75:D75"/>
    <mergeCell ref="A55:D55"/>
    <mergeCell ref="C76:D76"/>
    <mergeCell ref="A3:D3"/>
    <mergeCell ref="A2:D2"/>
    <mergeCell ref="A5:D5"/>
    <mergeCell ref="A28:D28"/>
    <mergeCell ref="A42:D42"/>
    <mergeCell ref="A57:B57"/>
    <mergeCell ref="C57:D57"/>
    <mergeCell ref="C60:D60"/>
    <mergeCell ref="C61:D61"/>
    <mergeCell ref="C62:D62"/>
    <mergeCell ref="C63:D63"/>
    <mergeCell ref="C64:D64"/>
    <mergeCell ref="C59:D59"/>
    <mergeCell ref="C58:D5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91"/>
  <sheetViews>
    <sheetView zoomScalePageLayoutView="0" workbookViewId="0" topLeftCell="A1">
      <selection activeCell="F6" sqref="F6:F26"/>
    </sheetView>
  </sheetViews>
  <sheetFormatPr defaultColWidth="9.140625" defaultRowHeight="15"/>
  <cols>
    <col min="1" max="1" width="40.8515625" style="3" customWidth="1"/>
    <col min="2" max="2" width="9.421875" style="1" customWidth="1"/>
    <col min="3" max="3" width="18.28125" style="0" customWidth="1"/>
    <col min="4" max="4" width="16.57421875" style="0" customWidth="1"/>
    <col min="5" max="5" width="10.00390625" style="0" hidden="1" customWidth="1"/>
    <col min="6" max="6" width="11.421875" style="0" customWidth="1"/>
  </cols>
  <sheetData>
    <row r="2" spans="1:4" ht="45.75" customHeight="1">
      <c r="A2" s="64" t="s">
        <v>78</v>
      </c>
      <c r="B2" s="65"/>
      <c r="C2" s="65"/>
      <c r="D2" s="65"/>
    </row>
    <row r="3" spans="1:9" ht="37.5" customHeight="1">
      <c r="A3" s="71" t="s">
        <v>66</v>
      </c>
      <c r="B3" s="72"/>
      <c r="C3" s="72"/>
      <c r="D3" s="72"/>
      <c r="I3" s="26"/>
    </row>
    <row r="4" spans="1:4" ht="18.75">
      <c r="A4" s="5"/>
      <c r="B4" s="6"/>
      <c r="C4" s="7"/>
      <c r="D4" s="7"/>
    </row>
    <row r="5" spans="1:4" ht="39.75" customHeight="1">
      <c r="A5" s="66" t="s">
        <v>23</v>
      </c>
      <c r="B5" s="67"/>
      <c r="C5" s="67"/>
      <c r="D5" s="67"/>
    </row>
    <row r="6" spans="1:4" s="2" customFormat="1" ht="75.75" customHeight="1">
      <c r="A6" s="8" t="s">
        <v>0</v>
      </c>
      <c r="B6" s="8" t="s">
        <v>1</v>
      </c>
      <c r="C6" s="9" t="s">
        <v>22</v>
      </c>
      <c r="D6" s="9" t="s">
        <v>16</v>
      </c>
    </row>
    <row r="7" spans="1:6" s="2" customFormat="1" ht="18.75">
      <c r="A7" s="20" t="s">
        <v>21</v>
      </c>
      <c r="B7" s="15">
        <v>2111</v>
      </c>
      <c r="C7" s="38">
        <v>5958410</v>
      </c>
      <c r="D7" s="38">
        <v>5957620.96</v>
      </c>
      <c r="E7" s="24">
        <f>C7-D7</f>
        <v>789.0400000000373</v>
      </c>
      <c r="F7" s="24"/>
    </row>
    <row r="8" spans="1:6" s="2" customFormat="1" ht="18.75">
      <c r="A8" s="20" t="s">
        <v>40</v>
      </c>
      <c r="B8" s="15">
        <v>2120</v>
      </c>
      <c r="C8" s="38">
        <v>1338494</v>
      </c>
      <c r="D8" s="38">
        <v>1326330.8</v>
      </c>
      <c r="E8" s="24">
        <f aca="true" t="shared" si="0" ref="E8:E25">C8-D8</f>
        <v>12163.199999999953</v>
      </c>
      <c r="F8" s="24"/>
    </row>
    <row r="9" spans="1:6" ht="37.5">
      <c r="A9" s="10" t="s">
        <v>2</v>
      </c>
      <c r="B9" s="15">
        <v>2210</v>
      </c>
      <c r="C9" s="40">
        <v>521850</v>
      </c>
      <c r="D9" s="40">
        <v>505296.94</v>
      </c>
      <c r="E9" s="24">
        <f t="shared" si="0"/>
        <v>16553.059999999998</v>
      </c>
      <c r="F9" s="24"/>
    </row>
    <row r="10" spans="1:6" ht="18.75">
      <c r="A10" s="10" t="s">
        <v>3</v>
      </c>
      <c r="B10" s="15">
        <v>2230</v>
      </c>
      <c r="C10" s="40">
        <v>145260</v>
      </c>
      <c r="D10" s="40">
        <v>137079</v>
      </c>
      <c r="E10" s="24">
        <f t="shared" si="0"/>
        <v>8181</v>
      </c>
      <c r="F10" s="24"/>
    </row>
    <row r="11" spans="1:6" ht="37.5">
      <c r="A11" s="10" t="s">
        <v>4</v>
      </c>
      <c r="B11" s="15">
        <v>2240</v>
      </c>
      <c r="C11" s="40">
        <v>1293478</v>
      </c>
      <c r="D11" s="40">
        <v>1176927.52</v>
      </c>
      <c r="E11" s="24">
        <f t="shared" si="0"/>
        <v>116550.47999999998</v>
      </c>
      <c r="F11" s="24"/>
    </row>
    <row r="12" spans="1:6" ht="37.5">
      <c r="A12" s="10" t="s">
        <v>56</v>
      </c>
      <c r="B12" s="15">
        <v>2220</v>
      </c>
      <c r="C12" s="40"/>
      <c r="D12" s="40"/>
      <c r="E12" s="24">
        <f t="shared" si="0"/>
        <v>0</v>
      </c>
      <c r="F12" s="24"/>
    </row>
    <row r="13" spans="1:6" ht="18.75">
      <c r="A13" s="10" t="s">
        <v>5</v>
      </c>
      <c r="B13" s="15">
        <v>2271</v>
      </c>
      <c r="C13" s="40"/>
      <c r="D13" s="40"/>
      <c r="E13" s="24">
        <f t="shared" si="0"/>
        <v>0</v>
      </c>
      <c r="F13" s="24"/>
    </row>
    <row r="14" spans="1:6" ht="37.5">
      <c r="A14" s="10" t="s">
        <v>6</v>
      </c>
      <c r="B14" s="15">
        <v>2272</v>
      </c>
      <c r="C14" s="40"/>
      <c r="D14" s="40"/>
      <c r="E14" s="24">
        <f t="shared" si="0"/>
        <v>0</v>
      </c>
      <c r="F14" s="24"/>
    </row>
    <row r="15" spans="1:6" ht="18.75">
      <c r="A15" s="10" t="s">
        <v>7</v>
      </c>
      <c r="B15" s="15">
        <v>2273</v>
      </c>
      <c r="C15" s="40">
        <v>226800</v>
      </c>
      <c r="D15" s="40">
        <v>217448.49</v>
      </c>
      <c r="E15" s="24">
        <f t="shared" si="0"/>
        <v>9351.51000000001</v>
      </c>
      <c r="F15" s="24"/>
    </row>
    <row r="16" spans="1:6" ht="18.75">
      <c r="A16" s="10" t="s">
        <v>8</v>
      </c>
      <c r="B16" s="15">
        <v>2274</v>
      </c>
      <c r="C16" s="40">
        <v>680300</v>
      </c>
      <c r="D16" s="40">
        <v>639050.97</v>
      </c>
      <c r="E16" s="24">
        <f t="shared" si="0"/>
        <v>41249.03000000003</v>
      </c>
      <c r="F16" s="24"/>
    </row>
    <row r="17" spans="1:6" ht="18.75">
      <c r="A17" s="10" t="s">
        <v>9</v>
      </c>
      <c r="B17" s="15">
        <v>2275</v>
      </c>
      <c r="C17" s="40">
        <v>24010</v>
      </c>
      <c r="D17" s="40">
        <v>23930</v>
      </c>
      <c r="E17" s="24">
        <f t="shared" si="0"/>
        <v>80</v>
      </c>
      <c r="F17" s="24"/>
    </row>
    <row r="18" spans="1:6" ht="33.75" customHeight="1">
      <c r="A18" s="10" t="s">
        <v>10</v>
      </c>
      <c r="B18" s="15">
        <v>2282</v>
      </c>
      <c r="C18" s="40">
        <v>4707</v>
      </c>
      <c r="D18" s="40">
        <v>4649.7</v>
      </c>
      <c r="E18" s="24">
        <f t="shared" si="0"/>
        <v>57.30000000000018</v>
      </c>
      <c r="F18" s="24"/>
    </row>
    <row r="19" spans="1:6" ht="18" customHeight="1">
      <c r="A19" s="10" t="s">
        <v>13</v>
      </c>
      <c r="B19" s="15">
        <v>2730</v>
      </c>
      <c r="C19" s="40"/>
      <c r="D19" s="40"/>
      <c r="E19" s="24">
        <f t="shared" si="0"/>
        <v>0</v>
      </c>
      <c r="F19" s="24"/>
    </row>
    <row r="20" spans="1:6" ht="15.75" customHeight="1">
      <c r="A20" s="10" t="s">
        <v>14</v>
      </c>
      <c r="B20" s="15">
        <v>2800</v>
      </c>
      <c r="C20" s="40">
        <v>2540</v>
      </c>
      <c r="D20" s="40">
        <v>2011.02</v>
      </c>
      <c r="E20" s="24">
        <f t="shared" si="0"/>
        <v>528.98</v>
      </c>
      <c r="F20" s="24"/>
    </row>
    <row r="21" spans="1:8" ht="39" customHeight="1">
      <c r="A21" s="10" t="s">
        <v>11</v>
      </c>
      <c r="B21" s="15">
        <v>3110</v>
      </c>
      <c r="C21" s="40">
        <v>341320</v>
      </c>
      <c r="D21" s="40">
        <v>341320</v>
      </c>
      <c r="E21" s="24">
        <f t="shared" si="0"/>
        <v>0</v>
      </c>
      <c r="F21" s="24"/>
      <c r="H21" s="7"/>
    </row>
    <row r="22" spans="1:9" ht="37.5">
      <c r="A22" s="10" t="s">
        <v>19</v>
      </c>
      <c r="B22" s="15">
        <v>3122</v>
      </c>
      <c r="C22" s="40"/>
      <c r="D22" s="40"/>
      <c r="E22" s="24">
        <f t="shared" si="0"/>
        <v>0</v>
      </c>
      <c r="F22" s="24"/>
      <c r="I22" t="s">
        <v>18</v>
      </c>
    </row>
    <row r="23" spans="1:6" ht="37.5">
      <c r="A23" s="10" t="s">
        <v>20</v>
      </c>
      <c r="B23" s="15">
        <v>3132</v>
      </c>
      <c r="C23" s="40">
        <v>11900</v>
      </c>
      <c r="D23" s="40">
        <v>11900</v>
      </c>
      <c r="E23" s="24">
        <f t="shared" si="0"/>
        <v>0</v>
      </c>
      <c r="F23" s="24"/>
    </row>
    <row r="24" spans="1:6" ht="37.5">
      <c r="A24" s="10" t="s">
        <v>41</v>
      </c>
      <c r="B24" s="15">
        <v>3142</v>
      </c>
      <c r="C24" s="40">
        <v>111880</v>
      </c>
      <c r="D24" s="40">
        <v>98089.24</v>
      </c>
      <c r="E24" s="24">
        <f t="shared" si="0"/>
        <v>13790.759999999995</v>
      </c>
      <c r="F24" s="24"/>
    </row>
    <row r="25" spans="1:6" ht="18.75">
      <c r="A25" s="10" t="s">
        <v>12</v>
      </c>
      <c r="B25" s="15"/>
      <c r="C25" s="43">
        <f>SUM(C7:C24)</f>
        <v>10660949</v>
      </c>
      <c r="D25" s="43">
        <f>SUM(D7:D24)</f>
        <v>10441654.64</v>
      </c>
      <c r="E25" s="24">
        <f t="shared" si="0"/>
        <v>219294.3599999994</v>
      </c>
      <c r="F25" s="24"/>
    </row>
    <row r="26" spans="1:4" ht="18.75">
      <c r="A26" s="5"/>
      <c r="B26" s="6"/>
      <c r="C26" s="7"/>
      <c r="D26" s="7"/>
    </row>
    <row r="27" spans="1:4" ht="26.25" customHeight="1">
      <c r="A27" s="64" t="s">
        <v>24</v>
      </c>
      <c r="B27" s="68"/>
      <c r="C27" s="68"/>
      <c r="D27" s="68"/>
    </row>
    <row r="28" spans="1:4" ht="11.25" customHeight="1">
      <c r="A28" s="22"/>
      <c r="B28" s="23"/>
      <c r="C28" s="23"/>
      <c r="D28" s="25"/>
    </row>
    <row r="29" spans="1:4" ht="75">
      <c r="A29" s="14" t="s">
        <v>0</v>
      </c>
      <c r="B29" s="14" t="s">
        <v>1</v>
      </c>
      <c r="C29" s="9" t="s">
        <v>22</v>
      </c>
      <c r="D29" s="9" t="s">
        <v>17</v>
      </c>
    </row>
    <row r="30" spans="1:6" ht="37.5">
      <c r="A30" s="10" t="s">
        <v>2</v>
      </c>
      <c r="B30" s="16">
        <v>2210</v>
      </c>
      <c r="C30" s="19">
        <v>6484</v>
      </c>
      <c r="D30" s="19">
        <v>6484</v>
      </c>
      <c r="F30" s="24"/>
    </row>
    <row r="31" spans="1:6" ht="18.75">
      <c r="A31" s="11" t="s">
        <v>3</v>
      </c>
      <c r="B31" s="16">
        <v>2230</v>
      </c>
      <c r="C31" s="19">
        <v>79960</v>
      </c>
      <c r="D31" s="19">
        <v>79157.3</v>
      </c>
      <c r="F31" s="24"/>
    </row>
    <row r="32" spans="1:6" ht="18.75">
      <c r="A32" s="11" t="s">
        <v>4</v>
      </c>
      <c r="B32" s="16">
        <v>2240</v>
      </c>
      <c r="C32" s="19"/>
      <c r="D32" s="19"/>
      <c r="F32" s="24"/>
    </row>
    <row r="33" spans="1:6" ht="18.75">
      <c r="A33" s="10" t="s">
        <v>9</v>
      </c>
      <c r="B33" s="27">
        <v>2275</v>
      </c>
      <c r="C33" s="19"/>
      <c r="D33" s="19"/>
      <c r="F33" s="24"/>
    </row>
    <row r="34" spans="1:6" ht="18.75" hidden="1">
      <c r="A34" s="10" t="s">
        <v>14</v>
      </c>
      <c r="B34" s="16">
        <v>2800</v>
      </c>
      <c r="C34" s="19"/>
      <c r="D34" s="19"/>
      <c r="F34" s="24"/>
    </row>
    <row r="35" spans="1:6" ht="56.25" hidden="1">
      <c r="A35" s="10" t="s">
        <v>11</v>
      </c>
      <c r="B35" s="16">
        <v>3110</v>
      </c>
      <c r="C35" s="19"/>
      <c r="D35" s="19"/>
      <c r="F35" s="24"/>
    </row>
    <row r="36" spans="1:6" ht="18.75" hidden="1">
      <c r="A36" s="17" t="s">
        <v>15</v>
      </c>
      <c r="B36" s="18">
        <v>3132</v>
      </c>
      <c r="C36" s="19"/>
      <c r="D36" s="19"/>
      <c r="F36" s="24"/>
    </row>
    <row r="37" spans="1:6" ht="18.75">
      <c r="A37" s="10" t="s">
        <v>12</v>
      </c>
      <c r="B37" s="16"/>
      <c r="C37" s="33">
        <f>SUM(C30:C36)</f>
        <v>86444</v>
      </c>
      <c r="D37" s="33">
        <f>SUM(D30:D36)</f>
        <v>85641.3</v>
      </c>
      <c r="F37" s="24"/>
    </row>
    <row r="38" spans="1:6" ht="18.75">
      <c r="A38" s="5"/>
      <c r="B38" s="23"/>
      <c r="C38" s="30"/>
      <c r="D38" s="30"/>
      <c r="F38" s="24"/>
    </row>
    <row r="39" spans="1:4" ht="33.75" customHeight="1">
      <c r="A39" s="69" t="s">
        <v>25</v>
      </c>
      <c r="B39" s="85"/>
      <c r="C39" s="85"/>
      <c r="D39" s="85"/>
    </row>
    <row r="40" spans="1:4" ht="15">
      <c r="A40" s="1"/>
      <c r="B40"/>
      <c r="C40" s="4"/>
      <c r="D40" s="4"/>
    </row>
    <row r="41" spans="1:4" ht="75">
      <c r="A41" s="14" t="s">
        <v>0</v>
      </c>
      <c r="B41" s="14" t="s">
        <v>1</v>
      </c>
      <c r="C41" s="9" t="s">
        <v>22</v>
      </c>
      <c r="D41" s="9" t="s">
        <v>17</v>
      </c>
    </row>
    <row r="42" spans="1:4" ht="56.25">
      <c r="A42" s="63" t="s">
        <v>68</v>
      </c>
      <c r="B42" s="46">
        <v>2111</v>
      </c>
      <c r="C42" s="48">
        <v>23465</v>
      </c>
      <c r="D42" s="48">
        <v>23465</v>
      </c>
    </row>
    <row r="43" spans="1:4" ht="75">
      <c r="A43" s="63" t="s">
        <v>69</v>
      </c>
      <c r="B43" s="46">
        <v>2120</v>
      </c>
      <c r="C43" s="48">
        <v>5162.3</v>
      </c>
      <c r="D43" s="48">
        <v>5162.3</v>
      </c>
    </row>
    <row r="44" spans="1:6" ht="37.5">
      <c r="A44" s="10" t="s">
        <v>2</v>
      </c>
      <c r="B44" s="46">
        <v>2210</v>
      </c>
      <c r="C44" s="32">
        <v>145415.13</v>
      </c>
      <c r="D44" s="32">
        <v>145415.13</v>
      </c>
      <c r="E44" s="36"/>
      <c r="F44" s="37"/>
    </row>
    <row r="45" spans="1:6" ht="56.25">
      <c r="A45" s="10" t="s">
        <v>71</v>
      </c>
      <c r="B45" s="46">
        <v>2210</v>
      </c>
      <c r="C45" s="32">
        <v>40002</v>
      </c>
      <c r="D45" s="32">
        <v>40002</v>
      </c>
      <c r="E45" s="36"/>
      <c r="F45" s="37"/>
    </row>
    <row r="46" spans="1:6" ht="18.75">
      <c r="A46" s="11" t="s">
        <v>3</v>
      </c>
      <c r="B46" s="46">
        <v>2230</v>
      </c>
      <c r="C46" s="32"/>
      <c r="D46" s="32"/>
      <c r="E46" s="36"/>
      <c r="F46" s="37"/>
    </row>
    <row r="47" spans="1:6" ht="18.75" hidden="1">
      <c r="A47" s="11" t="s">
        <v>4</v>
      </c>
      <c r="B47" s="46">
        <v>2240</v>
      </c>
      <c r="C47" s="32"/>
      <c r="D47" s="32"/>
      <c r="E47" s="36"/>
      <c r="F47" s="37"/>
    </row>
    <row r="48" spans="1:6" ht="18.75" hidden="1">
      <c r="A48" s="11" t="s">
        <v>9</v>
      </c>
      <c r="B48" s="46">
        <v>2275</v>
      </c>
      <c r="C48" s="32"/>
      <c r="D48" s="32"/>
      <c r="E48" s="36"/>
      <c r="F48" s="37"/>
    </row>
    <row r="49" spans="1:6" ht="18.75" hidden="1">
      <c r="A49" s="10" t="s">
        <v>14</v>
      </c>
      <c r="B49" s="46">
        <v>2800</v>
      </c>
      <c r="C49" s="32"/>
      <c r="D49" s="32"/>
      <c r="E49" s="36"/>
      <c r="F49" s="37"/>
    </row>
    <row r="50" spans="1:6" ht="56.25" hidden="1">
      <c r="A50" s="10" t="s">
        <v>11</v>
      </c>
      <c r="B50" s="46">
        <v>3110</v>
      </c>
      <c r="C50" s="32"/>
      <c r="D50" s="32"/>
      <c r="E50" s="36"/>
      <c r="F50" s="37"/>
    </row>
    <row r="51" spans="1:6" ht="18.75" hidden="1">
      <c r="A51" s="17" t="s">
        <v>15</v>
      </c>
      <c r="B51" s="62">
        <v>3132</v>
      </c>
      <c r="C51" s="19"/>
      <c r="D51" s="19"/>
      <c r="E51" s="36"/>
      <c r="F51" s="37"/>
    </row>
    <row r="52" spans="1:6" ht="18.75">
      <c r="A52" s="11" t="s">
        <v>70</v>
      </c>
      <c r="B52" s="18">
        <v>3110</v>
      </c>
      <c r="C52" s="19">
        <v>29254.88</v>
      </c>
      <c r="D52" s="19">
        <v>29254.88</v>
      </c>
      <c r="E52" s="36"/>
      <c r="F52" s="37"/>
    </row>
    <row r="53" spans="1:6" ht="18.75">
      <c r="A53" s="17" t="s">
        <v>74</v>
      </c>
      <c r="B53" s="62">
        <v>3110</v>
      </c>
      <c r="C53" s="19">
        <v>73140</v>
      </c>
      <c r="D53" s="19">
        <v>73140</v>
      </c>
      <c r="E53" s="36"/>
      <c r="F53" s="37"/>
    </row>
    <row r="54" spans="1:6" ht="56.25">
      <c r="A54" s="17" t="s">
        <v>72</v>
      </c>
      <c r="B54" s="62">
        <v>3110</v>
      </c>
      <c r="C54" s="19">
        <v>57256</v>
      </c>
      <c r="D54" s="19">
        <v>57256</v>
      </c>
      <c r="E54" s="36"/>
      <c r="F54" s="37"/>
    </row>
    <row r="55" spans="1:6" ht="18.75">
      <c r="A55" s="10" t="s">
        <v>12</v>
      </c>
      <c r="B55" s="16"/>
      <c r="C55" s="33">
        <f>SUM(C42:C54)</f>
        <v>373695.31</v>
      </c>
      <c r="D55" s="33">
        <f>SUM(D42:D54)</f>
        <v>373695.31</v>
      </c>
      <c r="E55" s="36"/>
      <c r="F55" s="37"/>
    </row>
    <row r="56" spans="3:6" ht="15">
      <c r="C56" s="36"/>
      <c r="D56" s="36"/>
      <c r="E56" s="36"/>
      <c r="F56" s="36"/>
    </row>
    <row r="59" spans="1:4" ht="34.5" customHeight="1">
      <c r="A59" s="69" t="s">
        <v>54</v>
      </c>
      <c r="B59" s="70"/>
      <c r="C59" s="70"/>
      <c r="D59" s="70"/>
    </row>
    <row r="61" spans="1:4" ht="18.75">
      <c r="A61" s="73" t="s">
        <v>26</v>
      </c>
      <c r="B61" s="74"/>
      <c r="C61" s="75" t="s">
        <v>27</v>
      </c>
      <c r="D61" s="74"/>
    </row>
    <row r="62" spans="1:4" ht="18.75" hidden="1">
      <c r="A62" s="10" t="s">
        <v>35</v>
      </c>
      <c r="B62" s="27">
        <v>2210</v>
      </c>
      <c r="C62" s="76"/>
      <c r="D62" s="76"/>
    </row>
    <row r="63" spans="1:4" ht="17.25" customHeight="1" hidden="1">
      <c r="A63" s="10" t="s">
        <v>29</v>
      </c>
      <c r="B63" s="27">
        <v>2210</v>
      </c>
      <c r="C63" s="97"/>
      <c r="D63" s="98"/>
    </row>
    <row r="64" spans="1:4" ht="18.75" hidden="1">
      <c r="A64" s="10" t="s">
        <v>32</v>
      </c>
      <c r="B64" s="27">
        <v>2210</v>
      </c>
      <c r="C64" s="97"/>
      <c r="D64" s="98"/>
    </row>
    <row r="65" spans="1:4" ht="18.75" hidden="1">
      <c r="A65" s="10" t="s">
        <v>37</v>
      </c>
      <c r="B65" s="28">
        <v>3110.221</v>
      </c>
      <c r="C65" s="97"/>
      <c r="D65" s="98"/>
    </row>
    <row r="66" spans="1:4" ht="18.75" hidden="1">
      <c r="A66" s="10" t="s">
        <v>28</v>
      </c>
      <c r="B66" s="27">
        <v>2210</v>
      </c>
      <c r="C66" s="97"/>
      <c r="D66" s="98"/>
    </row>
    <row r="67" spans="1:4" ht="18.75" hidden="1">
      <c r="A67" s="10" t="s">
        <v>30</v>
      </c>
      <c r="B67" s="27">
        <v>2210</v>
      </c>
      <c r="C67" s="97"/>
      <c r="D67" s="98"/>
    </row>
    <row r="68" spans="1:4" ht="18.75" hidden="1">
      <c r="A68" s="10" t="s">
        <v>36</v>
      </c>
      <c r="B68" s="27">
        <v>2210</v>
      </c>
      <c r="C68" s="97"/>
      <c r="D68" s="98"/>
    </row>
    <row r="69" spans="1:4" ht="18.75" hidden="1">
      <c r="A69" s="10" t="s">
        <v>31</v>
      </c>
      <c r="B69" s="27">
        <v>3110</v>
      </c>
      <c r="C69" s="77"/>
      <c r="D69" s="78"/>
    </row>
    <row r="70" spans="1:4" ht="18.75" hidden="1">
      <c r="A70" s="10" t="s">
        <v>33</v>
      </c>
      <c r="B70" s="27">
        <v>2210</v>
      </c>
      <c r="C70" s="97"/>
      <c r="D70" s="98"/>
    </row>
    <row r="71" spans="1:4" ht="18.75" hidden="1">
      <c r="A71" s="10" t="s">
        <v>34</v>
      </c>
      <c r="B71" s="27">
        <v>2210</v>
      </c>
      <c r="C71" s="97"/>
      <c r="D71" s="98"/>
    </row>
    <row r="72" spans="1:4" ht="18.75" hidden="1">
      <c r="A72" s="10" t="s">
        <v>46</v>
      </c>
      <c r="B72" s="27">
        <v>2240</v>
      </c>
      <c r="C72" s="97"/>
      <c r="D72" s="98"/>
    </row>
    <row r="73" spans="1:4" ht="56.25">
      <c r="A73" s="63" t="s">
        <v>68</v>
      </c>
      <c r="B73" s="46">
        <v>2111</v>
      </c>
      <c r="C73" s="103">
        <v>23465</v>
      </c>
      <c r="D73" s="104"/>
    </row>
    <row r="74" spans="1:4" ht="60" customHeight="1">
      <c r="A74" s="63" t="s">
        <v>69</v>
      </c>
      <c r="B74" s="46">
        <v>2120</v>
      </c>
      <c r="C74" s="103">
        <v>5162.3</v>
      </c>
      <c r="D74" s="104"/>
    </row>
    <row r="75" spans="1:4" ht="18.75">
      <c r="A75" s="10" t="s">
        <v>38</v>
      </c>
      <c r="B75" s="27">
        <v>2230</v>
      </c>
      <c r="C75" s="77"/>
      <c r="D75" s="78"/>
    </row>
    <row r="76" spans="1:4" ht="18.75">
      <c r="A76" s="10" t="s">
        <v>35</v>
      </c>
      <c r="B76" s="27">
        <v>2210</v>
      </c>
      <c r="C76" s="83">
        <v>9594</v>
      </c>
      <c r="D76" s="84"/>
    </row>
    <row r="77" spans="1:4" ht="18.75">
      <c r="A77" s="10" t="s">
        <v>70</v>
      </c>
      <c r="B77" s="27">
        <v>2210</v>
      </c>
      <c r="C77" s="59"/>
      <c r="D77" s="60">
        <v>19701.03</v>
      </c>
    </row>
    <row r="78" spans="1:4" ht="18.75">
      <c r="A78" s="10" t="s">
        <v>45</v>
      </c>
      <c r="B78" s="27">
        <v>2210</v>
      </c>
      <c r="C78" s="83">
        <v>44586.2</v>
      </c>
      <c r="D78" s="84"/>
    </row>
    <row r="79" spans="1:4" ht="56.25">
      <c r="A79" s="10" t="s">
        <v>63</v>
      </c>
      <c r="B79" s="27">
        <v>2210</v>
      </c>
      <c r="C79" s="77">
        <v>71533.9</v>
      </c>
      <c r="D79" s="78"/>
    </row>
    <row r="80" spans="1:4" ht="18.75" hidden="1">
      <c r="A80" s="10" t="s">
        <v>45</v>
      </c>
      <c r="B80" s="27">
        <v>2210</v>
      </c>
      <c r="C80" s="77"/>
      <c r="D80" s="78"/>
    </row>
    <row r="81" spans="1:4" ht="18.75" hidden="1">
      <c r="A81" s="10" t="s">
        <v>43</v>
      </c>
      <c r="B81" s="27">
        <v>2210</v>
      </c>
      <c r="C81" s="77"/>
      <c r="D81" s="78"/>
    </row>
    <row r="82" spans="1:4" ht="18.75" hidden="1">
      <c r="A82" s="10" t="s">
        <v>42</v>
      </c>
      <c r="B82" s="27">
        <v>2210</v>
      </c>
      <c r="C82" s="77"/>
      <c r="D82" s="78"/>
    </row>
    <row r="83" spans="1:4" ht="18.75" hidden="1">
      <c r="A83" s="10" t="s">
        <v>44</v>
      </c>
      <c r="B83" s="16">
        <v>2210</v>
      </c>
      <c r="C83" s="77"/>
      <c r="D83" s="78"/>
    </row>
    <row r="84" spans="1:4" ht="18.75" hidden="1">
      <c r="A84" s="79"/>
      <c r="B84" s="80"/>
      <c r="C84" s="77"/>
      <c r="D84" s="78"/>
    </row>
    <row r="85" spans="1:4" ht="56.25">
      <c r="A85" s="10" t="s">
        <v>71</v>
      </c>
      <c r="B85" s="46">
        <v>2210</v>
      </c>
      <c r="C85" s="83">
        <v>40002</v>
      </c>
      <c r="D85" s="84"/>
    </row>
    <row r="86" spans="1:4" ht="18.75">
      <c r="A86" s="10" t="s">
        <v>73</v>
      </c>
      <c r="B86" s="46">
        <v>3110</v>
      </c>
      <c r="C86" s="59"/>
      <c r="D86" s="60">
        <v>29254.88</v>
      </c>
    </row>
    <row r="87" spans="1:4" ht="56.25">
      <c r="A87" s="17" t="s">
        <v>72</v>
      </c>
      <c r="B87" s="16">
        <v>3110</v>
      </c>
      <c r="C87" s="83">
        <v>57256</v>
      </c>
      <c r="D87" s="84"/>
    </row>
    <row r="88" spans="1:4" ht="18.75">
      <c r="A88" s="10" t="s">
        <v>74</v>
      </c>
      <c r="B88" s="16">
        <v>3110</v>
      </c>
      <c r="C88" s="83">
        <v>73140</v>
      </c>
      <c r="D88" s="84"/>
    </row>
    <row r="89" spans="1:4" ht="18.75">
      <c r="A89" s="105"/>
      <c r="B89" s="106"/>
      <c r="C89" s="81">
        <f>SUM(C73:D88)</f>
        <v>373695.31</v>
      </c>
      <c r="D89" s="82"/>
    </row>
    <row r="91" spans="1:4" ht="38.25" customHeight="1" hidden="1">
      <c r="A91" s="69" t="s">
        <v>53</v>
      </c>
      <c r="B91" s="85"/>
      <c r="C91" s="85"/>
      <c r="D91" s="85"/>
    </row>
  </sheetData>
  <sheetProtection/>
  <mergeCells count="37">
    <mergeCell ref="C76:D76"/>
    <mergeCell ref="C78:D78"/>
    <mergeCell ref="A84:B84"/>
    <mergeCell ref="C84:D84"/>
    <mergeCell ref="A89:B89"/>
    <mergeCell ref="C89:D89"/>
    <mergeCell ref="C79:D79"/>
    <mergeCell ref="C80:D80"/>
    <mergeCell ref="C81:D81"/>
    <mergeCell ref="C82:D82"/>
    <mergeCell ref="C83:D83"/>
    <mergeCell ref="C88:D88"/>
    <mergeCell ref="C85:D85"/>
    <mergeCell ref="C87:D87"/>
    <mergeCell ref="C69:D69"/>
    <mergeCell ref="C70:D70"/>
    <mergeCell ref="C71:D71"/>
    <mergeCell ref="C72:D72"/>
    <mergeCell ref="C75:D75"/>
    <mergeCell ref="C73:D73"/>
    <mergeCell ref="C74:D74"/>
    <mergeCell ref="A91:D91"/>
    <mergeCell ref="C63:D63"/>
    <mergeCell ref="A3:D3"/>
    <mergeCell ref="A2:D2"/>
    <mergeCell ref="A5:D5"/>
    <mergeCell ref="A27:D27"/>
    <mergeCell ref="A39:D39"/>
    <mergeCell ref="C62:D62"/>
    <mergeCell ref="A59:D59"/>
    <mergeCell ref="A61:B61"/>
    <mergeCell ref="C61:D61"/>
    <mergeCell ref="C64:D64"/>
    <mergeCell ref="C65:D65"/>
    <mergeCell ref="C66:D66"/>
    <mergeCell ref="C67:D67"/>
    <mergeCell ref="C68:D6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2:I79"/>
  <sheetViews>
    <sheetView zoomScalePageLayoutView="0" workbookViewId="0" topLeftCell="A82">
      <selection activeCell="F6" sqref="F6:F28"/>
    </sheetView>
  </sheetViews>
  <sheetFormatPr defaultColWidth="9.140625" defaultRowHeight="15"/>
  <cols>
    <col min="1" max="1" width="40.8515625" style="3" customWidth="1"/>
    <col min="2" max="2" width="9.7109375" style="1" customWidth="1"/>
    <col min="3" max="3" width="17.7109375" style="0" customWidth="1"/>
    <col min="4" max="4" width="15.00390625" style="0" customWidth="1"/>
    <col min="5" max="5" width="10.8515625" style="0" hidden="1" customWidth="1"/>
    <col min="6" max="6" width="10.7109375" style="0" customWidth="1"/>
  </cols>
  <sheetData>
    <row r="2" spans="1:4" ht="42.75" customHeight="1">
      <c r="A2" s="64" t="s">
        <v>78</v>
      </c>
      <c r="B2" s="65"/>
      <c r="C2" s="65"/>
      <c r="D2" s="65"/>
    </row>
    <row r="3" spans="1:4" ht="57" customHeight="1">
      <c r="A3" s="71" t="s">
        <v>67</v>
      </c>
      <c r="B3" s="72"/>
      <c r="C3" s="72"/>
      <c r="D3" s="72"/>
    </row>
    <row r="4" spans="1:4" ht="18.75">
      <c r="A4" s="5"/>
      <c r="B4" s="6"/>
      <c r="C4" s="7"/>
      <c r="D4" s="7"/>
    </row>
    <row r="5" spans="1:4" ht="45" customHeight="1">
      <c r="A5" s="66" t="s">
        <v>23</v>
      </c>
      <c r="B5" s="67"/>
      <c r="C5" s="67"/>
      <c r="D5" s="67"/>
    </row>
    <row r="6" spans="1:4" s="2" customFormat="1" ht="72.75" customHeight="1">
      <c r="A6" s="8" t="s">
        <v>0</v>
      </c>
      <c r="B6" s="8" t="s">
        <v>1</v>
      </c>
      <c r="C6" s="9" t="s">
        <v>22</v>
      </c>
      <c r="D6" s="9" t="s">
        <v>16</v>
      </c>
    </row>
    <row r="7" spans="1:6" s="2" customFormat="1" ht="18.75">
      <c r="A7" s="20" t="s">
        <v>21</v>
      </c>
      <c r="B7" s="15">
        <v>2111</v>
      </c>
      <c r="C7" s="38">
        <v>954070</v>
      </c>
      <c r="D7" s="38">
        <v>954014.66</v>
      </c>
      <c r="E7" s="24">
        <f>C7-D7</f>
        <v>55.339999999967404</v>
      </c>
      <c r="F7" s="24"/>
    </row>
    <row r="8" spans="1:6" s="2" customFormat="1" ht="18.75">
      <c r="A8" s="20" t="s">
        <v>40</v>
      </c>
      <c r="B8" s="15">
        <v>2120</v>
      </c>
      <c r="C8" s="38">
        <v>211757</v>
      </c>
      <c r="D8" s="38">
        <v>211756.68</v>
      </c>
      <c r="E8" s="24">
        <f aca="true" t="shared" si="0" ref="E8:E25">C8-D8</f>
        <v>0.3200000000069849</v>
      </c>
      <c r="F8" s="24"/>
    </row>
    <row r="9" spans="1:6" ht="37.5">
      <c r="A9" s="10" t="s">
        <v>2</v>
      </c>
      <c r="B9" s="15">
        <v>2210</v>
      </c>
      <c r="C9" s="40">
        <v>46000</v>
      </c>
      <c r="D9" s="40">
        <v>44486.11</v>
      </c>
      <c r="E9" s="24">
        <f t="shared" si="0"/>
        <v>1513.8899999999994</v>
      </c>
      <c r="F9" s="24"/>
    </row>
    <row r="10" spans="1:7" ht="18.75">
      <c r="A10" s="10" t="s">
        <v>3</v>
      </c>
      <c r="B10" s="15">
        <v>2230</v>
      </c>
      <c r="C10" s="40">
        <v>24800</v>
      </c>
      <c r="D10" s="40">
        <v>23407.42</v>
      </c>
      <c r="E10" s="24">
        <f t="shared" si="0"/>
        <v>1392.5800000000017</v>
      </c>
      <c r="F10" s="24"/>
      <c r="G10" s="4"/>
    </row>
    <row r="11" spans="1:6" ht="37.5">
      <c r="A11" s="10" t="s">
        <v>4</v>
      </c>
      <c r="B11" s="15">
        <v>2240</v>
      </c>
      <c r="C11" s="40">
        <v>155910</v>
      </c>
      <c r="D11" s="40">
        <v>141861.9</v>
      </c>
      <c r="E11" s="24">
        <f t="shared" si="0"/>
        <v>14048.100000000006</v>
      </c>
      <c r="F11" s="24"/>
    </row>
    <row r="12" spans="1:6" ht="37.5">
      <c r="A12" s="10" t="s">
        <v>56</v>
      </c>
      <c r="B12" s="15">
        <v>2220</v>
      </c>
      <c r="C12" s="40"/>
      <c r="D12" s="40"/>
      <c r="E12" s="24">
        <f t="shared" si="0"/>
        <v>0</v>
      </c>
      <c r="F12" s="24"/>
    </row>
    <row r="13" spans="1:6" ht="18.75">
      <c r="A13" s="10" t="s">
        <v>5</v>
      </c>
      <c r="B13" s="15">
        <v>2271</v>
      </c>
      <c r="C13" s="40"/>
      <c r="D13" s="40"/>
      <c r="E13" s="24">
        <f t="shared" si="0"/>
        <v>0</v>
      </c>
      <c r="F13" s="24"/>
    </row>
    <row r="14" spans="1:6" ht="37.5">
      <c r="A14" s="10" t="s">
        <v>6</v>
      </c>
      <c r="B14" s="15">
        <v>2272</v>
      </c>
      <c r="C14" s="40">
        <v>4530</v>
      </c>
      <c r="D14" s="40">
        <v>3816</v>
      </c>
      <c r="E14" s="24">
        <f t="shared" si="0"/>
        <v>714</v>
      </c>
      <c r="F14" s="24"/>
    </row>
    <row r="15" spans="1:6" ht="18.75">
      <c r="A15" s="10" t="s">
        <v>7</v>
      </c>
      <c r="B15" s="15">
        <v>2273</v>
      </c>
      <c r="C15" s="40">
        <v>138470</v>
      </c>
      <c r="D15" s="40">
        <v>132764.35</v>
      </c>
      <c r="E15" s="24">
        <f t="shared" si="0"/>
        <v>5705.649999999994</v>
      </c>
      <c r="F15" s="24"/>
    </row>
    <row r="16" spans="1:6" ht="18.75">
      <c r="A16" s="10" t="s">
        <v>8</v>
      </c>
      <c r="B16" s="15">
        <v>2274</v>
      </c>
      <c r="C16" s="40">
        <v>600</v>
      </c>
      <c r="D16" s="40">
        <v>561.37</v>
      </c>
      <c r="E16" s="24">
        <f t="shared" si="0"/>
        <v>38.629999999999995</v>
      </c>
      <c r="F16" s="24"/>
    </row>
    <row r="17" spans="1:6" ht="18.75">
      <c r="A17" s="10" t="s">
        <v>9</v>
      </c>
      <c r="B17" s="15">
        <v>2275</v>
      </c>
      <c r="C17" s="40">
        <v>14580</v>
      </c>
      <c r="D17" s="40">
        <v>14530</v>
      </c>
      <c r="E17" s="24">
        <f t="shared" si="0"/>
        <v>50</v>
      </c>
      <c r="F17" s="24"/>
    </row>
    <row r="18" spans="1:6" ht="34.5" customHeight="1">
      <c r="A18" s="10" t="s">
        <v>10</v>
      </c>
      <c r="B18" s="15">
        <v>2282</v>
      </c>
      <c r="C18" s="40">
        <v>3260</v>
      </c>
      <c r="D18" s="40">
        <v>3220</v>
      </c>
      <c r="E18" s="24">
        <f t="shared" si="0"/>
        <v>40</v>
      </c>
      <c r="F18" s="24"/>
    </row>
    <row r="19" spans="1:6" ht="18" customHeight="1">
      <c r="A19" s="10" t="s">
        <v>13</v>
      </c>
      <c r="B19" s="15">
        <v>2730</v>
      </c>
      <c r="C19" s="40"/>
      <c r="D19" s="40"/>
      <c r="E19" s="24">
        <f t="shared" si="0"/>
        <v>0</v>
      </c>
      <c r="F19" s="24"/>
    </row>
    <row r="20" spans="1:6" ht="15.75" customHeight="1">
      <c r="A20" s="10" t="s">
        <v>14</v>
      </c>
      <c r="B20" s="15">
        <v>2800</v>
      </c>
      <c r="C20" s="40">
        <v>4520</v>
      </c>
      <c r="D20" s="40">
        <v>3580.35</v>
      </c>
      <c r="E20" s="24">
        <f t="shared" si="0"/>
        <v>939.6500000000001</v>
      </c>
      <c r="F20" s="24"/>
    </row>
    <row r="21" spans="1:8" ht="38.25" customHeight="1">
      <c r="A21" s="10" t="s">
        <v>11</v>
      </c>
      <c r="B21" s="15">
        <v>3110</v>
      </c>
      <c r="C21" s="40">
        <v>95040</v>
      </c>
      <c r="D21" s="40">
        <v>95040</v>
      </c>
      <c r="E21" s="24">
        <f t="shared" si="0"/>
        <v>0</v>
      </c>
      <c r="F21" s="24"/>
      <c r="H21" s="7"/>
    </row>
    <row r="22" spans="1:9" ht="37.5">
      <c r="A22" s="10" t="s">
        <v>19</v>
      </c>
      <c r="B22" s="15">
        <v>3122</v>
      </c>
      <c r="C22" s="40"/>
      <c r="D22" s="40"/>
      <c r="E22" s="24">
        <f t="shared" si="0"/>
        <v>0</v>
      </c>
      <c r="F22" s="24"/>
      <c r="I22" t="s">
        <v>18</v>
      </c>
    </row>
    <row r="23" spans="1:6" ht="37.5">
      <c r="A23" s="10" t="s">
        <v>20</v>
      </c>
      <c r="B23" s="15">
        <v>3132</v>
      </c>
      <c r="C23" s="40"/>
      <c r="D23" s="40"/>
      <c r="E23" s="24">
        <f t="shared" si="0"/>
        <v>0</v>
      </c>
      <c r="F23" s="24"/>
    </row>
    <row r="24" spans="1:6" ht="37.5">
      <c r="A24" s="10" t="s">
        <v>41</v>
      </c>
      <c r="B24" s="15">
        <v>3142</v>
      </c>
      <c r="C24" s="40"/>
      <c r="D24" s="40"/>
      <c r="E24" s="24">
        <f t="shared" si="0"/>
        <v>0</v>
      </c>
      <c r="F24" s="24"/>
    </row>
    <row r="25" spans="1:6" ht="18.75">
      <c r="A25" s="10" t="s">
        <v>12</v>
      </c>
      <c r="B25" s="11"/>
      <c r="C25" s="43">
        <f>SUM(C7:C24)</f>
        <v>1653537</v>
      </c>
      <c r="D25" s="43">
        <f>SUM(D7:D24)</f>
        <v>1629038.8400000003</v>
      </c>
      <c r="E25" s="24">
        <f t="shared" si="0"/>
        <v>24498.159999999683</v>
      </c>
      <c r="F25" s="24"/>
    </row>
    <row r="26" spans="1:4" ht="18.75">
      <c r="A26" s="5"/>
      <c r="B26" s="6"/>
      <c r="C26" s="7"/>
      <c r="D26" s="7"/>
    </row>
    <row r="27" spans="1:4" ht="30" customHeight="1">
      <c r="A27" s="64" t="s">
        <v>24</v>
      </c>
      <c r="B27" s="68"/>
      <c r="C27" s="68"/>
      <c r="D27" s="68"/>
    </row>
    <row r="28" ht="15">
      <c r="D28" s="25"/>
    </row>
    <row r="29" spans="1:4" ht="75">
      <c r="A29" s="14" t="s">
        <v>0</v>
      </c>
      <c r="B29" s="14" t="s">
        <v>1</v>
      </c>
      <c r="C29" s="9" t="s">
        <v>22</v>
      </c>
      <c r="D29" s="9" t="s">
        <v>17</v>
      </c>
    </row>
    <row r="30" spans="1:6" ht="37.5" hidden="1">
      <c r="A30" s="10" t="s">
        <v>2</v>
      </c>
      <c r="B30" s="16">
        <v>2210</v>
      </c>
      <c r="C30" s="12">
        <v>0</v>
      </c>
      <c r="D30" s="12"/>
      <c r="F30" s="24"/>
    </row>
    <row r="31" spans="1:6" ht="37.5">
      <c r="A31" s="10" t="s">
        <v>2</v>
      </c>
      <c r="B31" s="16">
        <v>2210</v>
      </c>
      <c r="C31" s="12">
        <v>3000</v>
      </c>
      <c r="D31" s="12">
        <v>3000</v>
      </c>
      <c r="F31" s="24"/>
    </row>
    <row r="32" spans="1:6" ht="18.75">
      <c r="A32" s="11" t="s">
        <v>3</v>
      </c>
      <c r="B32" s="16">
        <v>2230</v>
      </c>
      <c r="C32" s="19">
        <v>16972</v>
      </c>
      <c r="D32" s="32">
        <v>16801.09</v>
      </c>
      <c r="F32" s="24"/>
    </row>
    <row r="33" spans="1:6" ht="18.75" hidden="1">
      <c r="A33" s="11" t="s">
        <v>4</v>
      </c>
      <c r="B33" s="16">
        <v>2240</v>
      </c>
      <c r="C33" s="19"/>
      <c r="D33" s="19"/>
      <c r="F33" s="24"/>
    </row>
    <row r="34" spans="1:6" ht="18.75" hidden="1">
      <c r="A34" s="10" t="s">
        <v>14</v>
      </c>
      <c r="B34" s="16">
        <v>2800</v>
      </c>
      <c r="C34" s="19"/>
      <c r="D34" s="19"/>
      <c r="F34" s="24"/>
    </row>
    <row r="35" spans="1:6" ht="56.25" hidden="1">
      <c r="A35" s="10" t="s">
        <v>11</v>
      </c>
      <c r="B35" s="16">
        <v>3110</v>
      </c>
      <c r="C35" s="19"/>
      <c r="D35" s="19"/>
      <c r="F35" s="24"/>
    </row>
    <row r="36" spans="1:6" ht="18.75" hidden="1">
      <c r="A36" s="17" t="s">
        <v>15</v>
      </c>
      <c r="B36" s="18">
        <v>3132</v>
      </c>
      <c r="C36" s="19"/>
      <c r="D36" s="19"/>
      <c r="F36" s="24"/>
    </row>
    <row r="37" spans="1:6" ht="18.75">
      <c r="A37" s="10" t="s">
        <v>12</v>
      </c>
      <c r="B37" s="16"/>
      <c r="C37" s="33">
        <f>SUM(C30:C36)</f>
        <v>19972</v>
      </c>
      <c r="D37" s="33">
        <f>SUM(D30:D36)</f>
        <v>19801.09</v>
      </c>
      <c r="F37" s="24"/>
    </row>
    <row r="38" spans="1:4" ht="15">
      <c r="A38" s="1"/>
      <c r="B38"/>
      <c r="C38" s="4"/>
      <c r="D38" s="4"/>
    </row>
    <row r="39" spans="1:4" ht="15">
      <c r="A39" s="1"/>
      <c r="B39"/>
      <c r="C39" s="4"/>
      <c r="D39" s="4"/>
    </row>
    <row r="40" spans="1:4" ht="36.75" customHeight="1">
      <c r="A40" s="69" t="s">
        <v>25</v>
      </c>
      <c r="B40" s="85"/>
      <c r="C40" s="85"/>
      <c r="D40" s="85"/>
    </row>
    <row r="41" spans="1:4" ht="15">
      <c r="A41" s="1"/>
      <c r="B41"/>
      <c r="C41" s="4"/>
      <c r="D41" s="4"/>
    </row>
    <row r="42" spans="1:4" ht="75">
      <c r="A42" s="14" t="s">
        <v>0</v>
      </c>
      <c r="B42" s="14" t="s">
        <v>1</v>
      </c>
      <c r="C42" s="9" t="s">
        <v>22</v>
      </c>
      <c r="D42" s="9" t="s">
        <v>17</v>
      </c>
    </row>
    <row r="43" spans="1:6" ht="37.5" hidden="1">
      <c r="A43" s="10" t="s">
        <v>2</v>
      </c>
      <c r="B43" s="16">
        <v>2210</v>
      </c>
      <c r="C43" s="29"/>
      <c r="D43" s="29"/>
      <c r="F43" s="24"/>
    </row>
    <row r="44" spans="1:6" ht="18.75">
      <c r="A44" s="11" t="s">
        <v>3</v>
      </c>
      <c r="B44" s="16">
        <v>2230</v>
      </c>
      <c r="C44" s="32"/>
      <c r="D44" s="32"/>
      <c r="F44" s="24"/>
    </row>
    <row r="45" spans="1:6" ht="18.75" hidden="1">
      <c r="A45" s="11" t="s">
        <v>4</v>
      </c>
      <c r="B45" s="16">
        <v>2240</v>
      </c>
      <c r="C45" s="32"/>
      <c r="D45" s="32"/>
      <c r="F45" s="24"/>
    </row>
    <row r="46" spans="1:6" ht="18.75" hidden="1">
      <c r="A46" s="10" t="s">
        <v>9</v>
      </c>
      <c r="B46" s="27">
        <v>2275</v>
      </c>
      <c r="C46" s="32"/>
      <c r="D46" s="32"/>
      <c r="F46" s="24"/>
    </row>
    <row r="47" spans="1:6" ht="18.75" hidden="1">
      <c r="A47" s="10" t="s">
        <v>14</v>
      </c>
      <c r="B47" s="16">
        <v>2800</v>
      </c>
      <c r="C47" s="32"/>
      <c r="D47" s="32"/>
      <c r="F47" s="24"/>
    </row>
    <row r="48" spans="1:6" ht="56.25" hidden="1">
      <c r="A48" s="10" t="s">
        <v>11</v>
      </c>
      <c r="B48" s="16">
        <v>3110</v>
      </c>
      <c r="C48" s="32"/>
      <c r="D48" s="32"/>
      <c r="F48" s="24"/>
    </row>
    <row r="49" spans="1:6" ht="18.75" hidden="1">
      <c r="A49" s="17" t="s">
        <v>15</v>
      </c>
      <c r="B49" s="18">
        <v>3132</v>
      </c>
      <c r="C49" s="19"/>
      <c r="D49" s="19"/>
      <c r="F49" s="24"/>
    </row>
    <row r="50" spans="1:6" ht="37.5">
      <c r="A50" s="10" t="s">
        <v>2</v>
      </c>
      <c r="B50" s="46">
        <v>2210</v>
      </c>
      <c r="C50" s="19">
        <v>6707.43</v>
      </c>
      <c r="D50" s="19">
        <v>6707.43</v>
      </c>
      <c r="F50" s="24"/>
    </row>
    <row r="51" spans="1:6" ht="18.75">
      <c r="A51" s="10" t="s">
        <v>12</v>
      </c>
      <c r="B51" s="16"/>
      <c r="C51" s="33">
        <f>SUM(C44:C50)</f>
        <v>6707.43</v>
      </c>
      <c r="D51" s="33">
        <f>SUM(D44:D50)</f>
        <v>6707.43</v>
      </c>
      <c r="F51" s="24"/>
    </row>
    <row r="52" spans="1:6" ht="18.75">
      <c r="A52" s="5"/>
      <c r="B52" s="23"/>
      <c r="C52" s="30"/>
      <c r="D52" s="30"/>
      <c r="F52" s="24"/>
    </row>
    <row r="53" spans="1:6" ht="18.75">
      <c r="A53" s="5"/>
      <c r="B53" s="23"/>
      <c r="C53" s="30"/>
      <c r="D53" s="30"/>
      <c r="F53" s="24"/>
    </row>
    <row r="56" spans="1:4" ht="34.5" customHeight="1">
      <c r="A56" s="69" t="s">
        <v>54</v>
      </c>
      <c r="B56" s="70"/>
      <c r="C56" s="70"/>
      <c r="D56" s="70"/>
    </row>
    <row r="58" spans="1:4" ht="18.75">
      <c r="A58" s="73" t="s">
        <v>26</v>
      </c>
      <c r="B58" s="74"/>
      <c r="C58" s="75" t="s">
        <v>27</v>
      </c>
      <c r="D58" s="74"/>
    </row>
    <row r="59" spans="1:4" ht="18.75" hidden="1">
      <c r="A59" s="10" t="s">
        <v>35</v>
      </c>
      <c r="B59" s="27">
        <v>2210</v>
      </c>
      <c r="C59" s="88"/>
      <c r="D59" s="88"/>
    </row>
    <row r="60" spans="1:4" ht="18.75" hidden="1">
      <c r="A60" s="10" t="s">
        <v>29</v>
      </c>
      <c r="B60" s="27">
        <v>2210</v>
      </c>
      <c r="C60" s="86"/>
      <c r="D60" s="87"/>
    </row>
    <row r="61" spans="1:4" ht="18.75" hidden="1">
      <c r="A61" s="10" t="s">
        <v>32</v>
      </c>
      <c r="B61" s="27">
        <v>2210</v>
      </c>
      <c r="C61" s="89"/>
      <c r="D61" s="90"/>
    </row>
    <row r="62" spans="1:4" ht="18.75" hidden="1">
      <c r="A62" s="10" t="s">
        <v>37</v>
      </c>
      <c r="B62" s="28">
        <v>3110.221</v>
      </c>
      <c r="C62" s="89"/>
      <c r="D62" s="90"/>
    </row>
    <row r="63" spans="1:4" ht="18.75" hidden="1">
      <c r="A63" s="10" t="s">
        <v>28</v>
      </c>
      <c r="B63" s="27">
        <v>2210</v>
      </c>
      <c r="C63" s="89"/>
      <c r="D63" s="90"/>
    </row>
    <row r="64" spans="1:4" ht="18.75" hidden="1">
      <c r="A64" s="10" t="s">
        <v>30</v>
      </c>
      <c r="B64" s="27">
        <v>2210</v>
      </c>
      <c r="C64" s="89"/>
      <c r="D64" s="90"/>
    </row>
    <row r="65" spans="1:4" ht="18.75" hidden="1">
      <c r="A65" s="10" t="s">
        <v>36</v>
      </c>
      <c r="B65" s="27">
        <v>2210</v>
      </c>
      <c r="C65" s="89"/>
      <c r="D65" s="90"/>
    </row>
    <row r="66" spans="1:4" ht="18.75" hidden="1">
      <c r="A66" s="10" t="s">
        <v>31</v>
      </c>
      <c r="B66" s="27">
        <v>3110</v>
      </c>
      <c r="C66" s="89"/>
      <c r="D66" s="90"/>
    </row>
    <row r="67" spans="1:4" ht="18.75" hidden="1">
      <c r="A67" s="10" t="s">
        <v>33</v>
      </c>
      <c r="B67" s="27">
        <v>2210</v>
      </c>
      <c r="C67" s="89"/>
      <c r="D67" s="90"/>
    </row>
    <row r="68" spans="1:4" ht="18.75" hidden="1">
      <c r="A68" s="10" t="s">
        <v>34</v>
      </c>
      <c r="B68" s="27">
        <v>2210</v>
      </c>
      <c r="C68" s="89"/>
      <c r="D68" s="90"/>
    </row>
    <row r="69" spans="1:4" ht="18.75">
      <c r="A69" s="10" t="s">
        <v>46</v>
      </c>
      <c r="B69" s="27">
        <v>2240</v>
      </c>
      <c r="C69" s="89"/>
      <c r="D69" s="90"/>
    </row>
    <row r="70" spans="1:4" ht="18.75">
      <c r="A70" s="10" t="s">
        <v>45</v>
      </c>
      <c r="B70" s="27">
        <v>2210</v>
      </c>
      <c r="C70" s="93"/>
      <c r="D70" s="94"/>
    </row>
    <row r="71" spans="1:4" ht="18.75">
      <c r="A71" s="10" t="s">
        <v>70</v>
      </c>
      <c r="B71" s="27">
        <v>2210</v>
      </c>
      <c r="C71" s="93">
        <v>6567.01</v>
      </c>
      <c r="D71" s="94"/>
    </row>
    <row r="72" spans="1:4" ht="56.25">
      <c r="A72" s="10" t="s">
        <v>63</v>
      </c>
      <c r="B72" s="27">
        <v>2210</v>
      </c>
      <c r="C72" s="93">
        <v>140.42</v>
      </c>
      <c r="D72" s="94"/>
    </row>
    <row r="73" spans="1:4" ht="18.75">
      <c r="A73" s="10" t="s">
        <v>38</v>
      </c>
      <c r="B73" s="27">
        <v>2230</v>
      </c>
      <c r="C73" s="77"/>
      <c r="D73" s="78"/>
    </row>
    <row r="74" spans="1:4" ht="18.75" hidden="1">
      <c r="A74" s="10" t="s">
        <v>45</v>
      </c>
      <c r="B74" s="27">
        <v>2210</v>
      </c>
      <c r="C74" s="77"/>
      <c r="D74" s="78"/>
    </row>
    <row r="75" spans="1:4" ht="18.75" hidden="1">
      <c r="A75" s="10" t="s">
        <v>43</v>
      </c>
      <c r="B75" s="27">
        <v>2210</v>
      </c>
      <c r="C75" s="77"/>
      <c r="D75" s="78"/>
    </row>
    <row r="76" spans="1:4" ht="18.75" hidden="1">
      <c r="A76" s="10" t="s">
        <v>42</v>
      </c>
      <c r="B76" s="27">
        <v>2210</v>
      </c>
      <c r="C76" s="77"/>
      <c r="D76" s="78"/>
    </row>
    <row r="77" spans="1:4" ht="18.75" hidden="1">
      <c r="A77" s="10" t="s">
        <v>44</v>
      </c>
      <c r="B77" s="16">
        <v>2210</v>
      </c>
      <c r="C77" s="77"/>
      <c r="D77" s="78"/>
    </row>
    <row r="78" spans="1:4" ht="18.75" hidden="1">
      <c r="A78" s="79"/>
      <c r="B78" s="80"/>
      <c r="C78" s="77"/>
      <c r="D78" s="78"/>
    </row>
    <row r="79" spans="1:4" ht="18.75">
      <c r="A79" s="79"/>
      <c r="B79" s="80"/>
      <c r="C79" s="81">
        <f>SUM(C59:D78)</f>
        <v>6707.43</v>
      </c>
      <c r="D79" s="82"/>
    </row>
  </sheetData>
  <sheetProtection/>
  <mergeCells count="31">
    <mergeCell ref="C68:D68"/>
    <mergeCell ref="C69:D69"/>
    <mergeCell ref="C73:D73"/>
    <mergeCell ref="C74:D74"/>
    <mergeCell ref="A79:B79"/>
    <mergeCell ref="C79:D79"/>
    <mergeCell ref="C75:D75"/>
    <mergeCell ref="C76:D76"/>
    <mergeCell ref="C77:D77"/>
    <mergeCell ref="A78:B78"/>
    <mergeCell ref="C78:D78"/>
    <mergeCell ref="C70:D70"/>
    <mergeCell ref="C72:D72"/>
    <mergeCell ref="C71:D71"/>
    <mergeCell ref="C63:D63"/>
    <mergeCell ref="C64:D64"/>
    <mergeCell ref="C65:D65"/>
    <mergeCell ref="C66:D66"/>
    <mergeCell ref="C67:D67"/>
    <mergeCell ref="A2:D2"/>
    <mergeCell ref="A5:D5"/>
    <mergeCell ref="A27:D27"/>
    <mergeCell ref="A40:D40"/>
    <mergeCell ref="A58:B58"/>
    <mergeCell ref="C58:D58"/>
    <mergeCell ref="A56:D56"/>
    <mergeCell ref="C60:D60"/>
    <mergeCell ref="C61:D61"/>
    <mergeCell ref="C62:D62"/>
    <mergeCell ref="A3:D3"/>
    <mergeCell ref="C59:D5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D68"/>
  <sheetViews>
    <sheetView zoomScalePageLayoutView="0" workbookViewId="0" topLeftCell="A1">
      <selection activeCell="C68" sqref="C68:D68"/>
    </sheetView>
  </sheetViews>
  <sheetFormatPr defaultColWidth="9.140625" defaultRowHeight="15"/>
  <sheetData>
    <row r="2" ht="18.75">
      <c r="A2" s="6" t="s">
        <v>51</v>
      </c>
    </row>
    <row r="44" ht="15">
      <c r="D44">
        <f>C57+C70</f>
        <v>870</v>
      </c>
    </row>
    <row r="45" ht="15">
      <c r="D45">
        <f>C68</f>
        <v>13388.91</v>
      </c>
    </row>
    <row r="49" ht="15">
      <c r="D49">
        <f>C64</f>
        <v>7842.05</v>
      </c>
    </row>
    <row r="53" ht="18.75">
      <c r="A53" s="6" t="s">
        <v>50</v>
      </c>
    </row>
    <row r="54" ht="18.75">
      <c r="A54" s="6" t="s">
        <v>52</v>
      </c>
    </row>
    <row r="57" ht="15">
      <c r="C57">
        <f>600+270</f>
        <v>870</v>
      </c>
    </row>
    <row r="64" ht="15">
      <c r="C64">
        <v>7842.05</v>
      </c>
    </row>
    <row r="68" ht="15">
      <c r="C68">
        <v>13388.91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2023-10-11T07:17:48Z</cp:lastPrinted>
  <dcterms:created xsi:type="dcterms:W3CDTF">2017-11-02T06:22:39Z</dcterms:created>
  <dcterms:modified xsi:type="dcterms:W3CDTF">2024-01-17T11:19:16Z</dcterms:modified>
  <cp:category/>
  <cp:version/>
  <cp:contentType/>
  <cp:contentStatus/>
</cp:coreProperties>
</file>