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19416" windowHeight="11016" firstSheet="2" activeTab="2"/>
  </bookViews>
  <sheets>
    <sheet name="Д.Надіївський ліцей " sheetId="28" r:id="rId1"/>
    <sheet name="Попельнастівський ліцей " sheetId="30" r:id="rId2"/>
    <sheet name="Куколівський  ліцей" sheetId="31" r:id="rId3"/>
    <sheet name="Олександрівський ліцей " sheetId="39" r:id="rId4"/>
    <sheet name="Ульянівський ліцей " sheetId="42" r:id="rId5"/>
    <sheet name="Ч.Кам&quot;янський ліцей" sheetId="44" r:id="rId6"/>
    <sheet name="Щасливська філія" sheetId="48" r:id="rId7"/>
    <sheet name="Лист1" sheetId="51" r:id="rId8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9" i="44"/>
  <c r="D51"/>
  <c r="C51"/>
  <c r="C84" i="31"/>
  <c r="C78" i="28"/>
  <c r="C78" i="30"/>
  <c r="D52" i="28"/>
  <c r="C52"/>
  <c r="D51" i="31"/>
  <c r="C51"/>
  <c r="C52" i="30" l="1"/>
  <c r="D52"/>
  <c r="D51" i="48"/>
  <c r="C51"/>
  <c r="D54" i="39"/>
  <c r="C54"/>
  <c r="D52" i="42"/>
  <c r="C52"/>
  <c r="D39" i="39"/>
  <c r="C39"/>
  <c r="C25" i="28"/>
  <c r="D25" i="39"/>
  <c r="D49" i="51" l="1"/>
  <c r="D45"/>
  <c r="C57"/>
  <c r="D44" s="1"/>
  <c r="E8" i="48"/>
  <c r="E9"/>
  <c r="E10"/>
  <c r="E11"/>
  <c r="E12"/>
  <c r="E13"/>
  <c r="E14"/>
  <c r="E15"/>
  <c r="E16"/>
  <c r="E17"/>
  <c r="E18"/>
  <c r="E19"/>
  <c r="E20"/>
  <c r="E21"/>
  <c r="E22"/>
  <c r="E23"/>
  <c r="E24"/>
  <c r="E7"/>
  <c r="E8" i="44"/>
  <c r="E9"/>
  <c r="E10"/>
  <c r="E11"/>
  <c r="E12"/>
  <c r="E13"/>
  <c r="E14"/>
  <c r="E15"/>
  <c r="E16"/>
  <c r="E17"/>
  <c r="E18"/>
  <c r="E19"/>
  <c r="E20"/>
  <c r="E21"/>
  <c r="E22"/>
  <c r="E23"/>
  <c r="E24"/>
  <c r="E7"/>
  <c r="E8" i="42"/>
  <c r="E9"/>
  <c r="E10"/>
  <c r="E11"/>
  <c r="E12"/>
  <c r="E13"/>
  <c r="E14"/>
  <c r="E15"/>
  <c r="E16"/>
  <c r="E17"/>
  <c r="E18"/>
  <c r="E19"/>
  <c r="E20"/>
  <c r="E21"/>
  <c r="E22"/>
  <c r="E23"/>
  <c r="E24"/>
  <c r="E7"/>
  <c r="E8" i="39"/>
  <c r="E9"/>
  <c r="E10"/>
  <c r="E11"/>
  <c r="E12"/>
  <c r="E13"/>
  <c r="E14"/>
  <c r="E15"/>
  <c r="E16"/>
  <c r="E17"/>
  <c r="E18"/>
  <c r="E19"/>
  <c r="E20"/>
  <c r="E21"/>
  <c r="E22"/>
  <c r="E23"/>
  <c r="E24"/>
  <c r="E7"/>
  <c r="E9" i="31"/>
  <c r="E8"/>
  <c r="E10"/>
  <c r="E11"/>
  <c r="E12"/>
  <c r="E13"/>
  <c r="E14"/>
  <c r="E15"/>
  <c r="E16"/>
  <c r="E17"/>
  <c r="E18"/>
  <c r="E19"/>
  <c r="E20"/>
  <c r="E21"/>
  <c r="E22"/>
  <c r="E23"/>
  <c r="E24"/>
  <c r="E7"/>
  <c r="E8" i="30"/>
  <c r="E9"/>
  <c r="E10"/>
  <c r="E11"/>
  <c r="E12"/>
  <c r="E13"/>
  <c r="E14"/>
  <c r="E15"/>
  <c r="E16"/>
  <c r="E17"/>
  <c r="E18"/>
  <c r="E19"/>
  <c r="E20"/>
  <c r="E21"/>
  <c r="E22"/>
  <c r="E23"/>
  <c r="E24"/>
  <c r="E7"/>
  <c r="E8" i="28"/>
  <c r="E9"/>
  <c r="E10"/>
  <c r="E11"/>
  <c r="E12"/>
  <c r="E13"/>
  <c r="E14"/>
  <c r="E15"/>
  <c r="E16"/>
  <c r="E17"/>
  <c r="E18"/>
  <c r="E19"/>
  <c r="E20"/>
  <c r="E21"/>
  <c r="E22"/>
  <c r="E23"/>
  <c r="E24"/>
  <c r="E7"/>
  <c r="C51" i="30"/>
  <c r="C78" i="48" l="1"/>
  <c r="C80" i="39"/>
  <c r="C78" i="42" l="1"/>
  <c r="D25" i="48"/>
  <c r="D25" i="44"/>
  <c r="D25" i="42"/>
  <c r="D25" i="31"/>
  <c r="D25" i="30"/>
  <c r="D25" i="28"/>
  <c r="D37" i="48" l="1"/>
  <c r="C37"/>
  <c r="D37" i="44"/>
  <c r="C37"/>
  <c r="D39" i="42"/>
  <c r="C39"/>
  <c r="C37" i="31"/>
  <c r="D37"/>
  <c r="C38" i="30"/>
  <c r="D38"/>
  <c r="D37" i="28"/>
  <c r="C37"/>
  <c r="C25" i="48" l="1"/>
  <c r="C25" i="31"/>
  <c r="C25" i="30"/>
  <c r="E25" i="48" l="1"/>
  <c r="E25" i="31"/>
  <c r="E25" i="30"/>
  <c r="E25" i="28"/>
  <c r="C25" i="39"/>
  <c r="C25" i="44"/>
  <c r="C25" i="42"/>
  <c r="E25" i="44" l="1"/>
  <c r="E25" i="42"/>
  <c r="E25" i="39"/>
</calcChain>
</file>

<file path=xl/sharedStrings.xml><?xml version="1.0" encoding="utf-8"?>
<sst xmlns="http://schemas.openxmlformats.org/spreadsheetml/2006/main" count="541" uniqueCount="70">
  <si>
    <t>Показники</t>
  </si>
  <si>
    <t>КЕКВ</t>
  </si>
  <si>
    <t>Предмети,матеріали,обладнання та інвентар</t>
  </si>
  <si>
    <t>Продукти харчування</t>
  </si>
  <si>
    <t>Оплата послуг(крім комунальних)</t>
  </si>
  <si>
    <t>Оплата теплопостачання</t>
  </si>
  <si>
    <t>Оплата водопостачання та водовідведення</t>
  </si>
  <si>
    <t>Оплата енергії</t>
  </si>
  <si>
    <t>Оплата природного газу</t>
  </si>
  <si>
    <t>Оплата інших енергоносіїв</t>
  </si>
  <si>
    <t>Окремі заходи по реалізації (регіональних ) програм, не віднесені до заходів розвитку</t>
  </si>
  <si>
    <t>Придбання обладнання і предметів довгострокового користування</t>
  </si>
  <si>
    <t>Разом</t>
  </si>
  <si>
    <t>Інші виплати населенню</t>
  </si>
  <si>
    <t>Інші поточні видатки</t>
  </si>
  <si>
    <t xml:space="preserve">Капітальний ремонт </t>
  </si>
  <si>
    <t>Касові видатка на звітний період</t>
  </si>
  <si>
    <t>Касові видатки на звітний період</t>
  </si>
  <si>
    <t xml:space="preserve"> </t>
  </si>
  <si>
    <t>Капітальне будівництво ( придбання ) інших об´єктів</t>
  </si>
  <si>
    <t>Капітальний ремонт інших об´єктів</t>
  </si>
  <si>
    <t>Заробітна плата</t>
  </si>
  <si>
    <t>Затверджено на рік</t>
  </si>
  <si>
    <t>Звіт про використання коштів загального фонду, та інших надходжень спеціального фонду</t>
  </si>
  <si>
    <t xml:space="preserve">Звіт про використання коштів отриманих як плата за послуги </t>
  </si>
  <si>
    <t>Звіт про використання коштів отриманих за іншими джерелами власних надходжень</t>
  </si>
  <si>
    <t>Назва товару,роботи та послуг</t>
  </si>
  <si>
    <t>вартість, грн</t>
  </si>
  <si>
    <t>Господарчі товари</t>
  </si>
  <si>
    <t>Бензин</t>
  </si>
  <si>
    <t>Шкільні меблі</t>
  </si>
  <si>
    <t>Наочні посібники</t>
  </si>
  <si>
    <t>Будівельні матеріали</t>
  </si>
  <si>
    <t>Шкільне обладнання</t>
  </si>
  <si>
    <t>Електрообладнання</t>
  </si>
  <si>
    <t>Диз. Пальне</t>
  </si>
  <si>
    <t>Меблі</t>
  </si>
  <si>
    <t>Комп'ютерне обладнання</t>
  </si>
  <si>
    <t>Послуга харчування</t>
  </si>
  <si>
    <t>Новорічні подарунки</t>
  </si>
  <si>
    <t>Нарахування на оплату праці</t>
  </si>
  <si>
    <t>Реконструкція та реставрація інших об´єктів</t>
  </si>
  <si>
    <t>Спортивне обладнання</t>
  </si>
  <si>
    <t>Кухонне обладнання</t>
  </si>
  <si>
    <t>Медичне обладнання</t>
  </si>
  <si>
    <t>Інше</t>
  </si>
  <si>
    <t>Ремонт</t>
  </si>
  <si>
    <t>Оприбуткування втраченої літератури</t>
  </si>
  <si>
    <t>3110-2210</t>
  </si>
  <si>
    <t xml:space="preserve">Сума коштів, отриманих з інших джерел, не заборонених чинним законодавством: </t>
  </si>
  <si>
    <t>Інформація про перелік товарів,робіт і послуг отриманих як благодійна допомога станом на 01.03. 2019 року</t>
  </si>
  <si>
    <t>Інформація про перелік товарів,робіт і послуг отриманих як благодійна допомога станом на 01.09. 2019 року</t>
  </si>
  <si>
    <t>Сума коштів, отриманих з інших джерел, не заборонених чинним законодавством:</t>
  </si>
  <si>
    <t>Інформація про перелік товарів,робіт і послуг отриманих як благодійна допомога</t>
  </si>
  <si>
    <t xml:space="preserve">Інформація про перелік товарів,робіт і послуг отриманих як благодійна допомога </t>
  </si>
  <si>
    <t xml:space="preserve">Медикаменти та перевязувальні матеріали </t>
  </si>
  <si>
    <t>Диз.Пальне</t>
  </si>
  <si>
    <t>Добронадіївський ліцей Попельнастівської сільської ради Олександрійського району Кіровоградської області</t>
  </si>
  <si>
    <t>Попельнастівський ліцей Попельнастівської сільської ради Олександрійського району Кіровоградської області</t>
  </si>
  <si>
    <t>Куколівський ліцей Попельнастівської сільської ради Олександрійського району Кіровоградської області</t>
  </si>
  <si>
    <t>Олександрівський ліцей Попельнастівської сільської ради Олександрійського району Кіровоградської області</t>
  </si>
  <si>
    <t>Дизельний генератор</t>
  </si>
  <si>
    <t xml:space="preserve">Кошторис та фінансовий звіт  про надходження та використання   коштів станом на 01.01.2023 року  </t>
  </si>
  <si>
    <t>Гуманітарна допомога (матраси,маски,баки для води,миючи та дез.засоби)</t>
  </si>
  <si>
    <t xml:space="preserve">Інше </t>
  </si>
  <si>
    <t>Поточний ремонт</t>
  </si>
  <si>
    <t>Улянівський  ліцей  Попельнастівської сільської ради Олександрійського району Кіровоградської області</t>
  </si>
  <si>
    <t>Червонокам'янський  ліцей  Попельнастівської сільської ради Олександрійського району Кіровоградської області</t>
  </si>
  <si>
    <t>Щасливська   філія  Червонокам'янського  ліцею Попельнастівської сільської ради Олександрійського району Кіровоградської області</t>
  </si>
  <si>
    <t xml:space="preserve">Кошторис та фінансовий звіт  про надходження та використання   коштів станом на 01.01.2023року  </t>
  </si>
</sst>
</file>

<file path=xl/styles.xml><?xml version="1.0" encoding="utf-8"?>
<styleSheet xmlns="http://schemas.openxmlformats.org/spreadsheetml/2006/main">
  <numFmts count="1">
    <numFmt numFmtId="164" formatCode="d/m;@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0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/>
    <xf numFmtId="2" fontId="3" fillId="0" borderId="0" xfId="0" applyNumberFormat="1" applyFont="1"/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3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/>
    <xf numFmtId="2" fontId="3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2" fontId="0" fillId="0" borderId="0" xfId="0" applyNumberFormat="1" applyAlignment="1">
      <alignment wrapText="1"/>
    </xf>
    <xf numFmtId="16" fontId="0" fillId="0" borderId="0" xfId="0" applyNumberFormat="1"/>
    <xf numFmtId="0" fontId="6" fillId="0" borderId="0" xfId="0" applyFont="1"/>
    <xf numFmtId="0" fontId="9" fillId="0" borderId="1" xfId="0" applyFont="1" applyBorder="1"/>
    <xf numFmtId="0" fontId="10" fillId="0" borderId="1" xfId="0" applyFont="1" applyBorder="1" applyAlignment="1">
      <alignment horizontal="left"/>
    </xf>
    <xf numFmtId="2" fontId="9" fillId="0" borderId="1" xfId="0" applyNumberFormat="1" applyFont="1" applyBorder="1"/>
    <xf numFmtId="2" fontId="2" fillId="0" borderId="0" xfId="0" applyNumberFormat="1" applyFont="1"/>
    <xf numFmtId="164" fontId="0" fillId="0" borderId="0" xfId="0" applyNumberFormat="1"/>
    <xf numFmtId="2" fontId="9" fillId="2" borderId="1" xfId="0" applyNumberFormat="1" applyFont="1" applyFill="1" applyBorder="1"/>
    <xf numFmtId="2" fontId="2" fillId="2" borderId="1" xfId="0" applyNumberFormat="1" applyFont="1" applyFill="1" applyBorder="1"/>
    <xf numFmtId="2" fontId="13" fillId="2" borderId="1" xfId="0" applyNumberFormat="1" applyFont="1" applyFill="1" applyBorder="1"/>
    <xf numFmtId="0" fontId="7" fillId="2" borderId="5" xfId="0" applyFont="1" applyFill="1" applyBorder="1"/>
    <xf numFmtId="0" fontId="0" fillId="2" borderId="0" xfId="0" applyFill="1"/>
    <xf numFmtId="2" fontId="0" fillId="2" borderId="0" xfId="0" applyNumberFormat="1" applyFill="1" applyAlignment="1">
      <alignment wrapText="1"/>
    </xf>
    <xf numFmtId="2" fontId="3" fillId="2" borderId="1" xfId="0" applyNumberFormat="1" applyFont="1" applyFill="1" applyBorder="1" applyAlignment="1">
      <alignment horizontal="center" wrapText="1"/>
    </xf>
    <xf numFmtId="2" fontId="0" fillId="2" borderId="0" xfId="0" applyNumberFormat="1" applyFill="1"/>
    <xf numFmtId="2" fontId="3" fillId="2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2" fontId="9" fillId="2" borderId="6" xfId="1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right" wrapText="1"/>
    </xf>
    <xf numFmtId="2" fontId="8" fillId="0" borderId="0" xfId="0" applyNumberFormat="1" applyFont="1"/>
    <xf numFmtId="2" fontId="9" fillId="2" borderId="3" xfId="0" applyNumberFormat="1" applyFont="1" applyFill="1" applyBorder="1"/>
    <xf numFmtId="2" fontId="9" fillId="0" borderId="7" xfId="0" applyNumberFormat="1" applyFont="1" applyBorder="1"/>
    <xf numFmtId="2" fontId="9" fillId="2" borderId="8" xfId="0" applyNumberFormat="1" applyFont="1" applyFill="1" applyBorder="1"/>
    <xf numFmtId="0" fontId="3" fillId="0" borderId="4" xfId="0" applyFont="1" applyBorder="1"/>
    <xf numFmtId="2" fontId="9" fillId="2" borderId="4" xfId="0" applyNumberFormat="1" applyFont="1" applyFill="1" applyBorder="1"/>
    <xf numFmtId="2" fontId="13" fillId="2" borderId="6" xfId="1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7" fillId="0" borderId="0" xfId="0" applyNumberFormat="1" applyFont="1" applyAlignment="1">
      <alignment wrapText="1"/>
    </xf>
    <xf numFmtId="2" fontId="3" fillId="0" borderId="3" xfId="0" applyNumberFormat="1" applyFont="1" applyBorder="1" applyAlignment="1">
      <alignment horizontal="right"/>
    </xf>
    <xf numFmtId="2" fontId="3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3" fillId="0" borderId="4" xfId="0" applyFont="1" applyBorder="1"/>
    <xf numFmtId="2" fontId="9" fillId="0" borderId="3" xfId="0" applyNumberFormat="1" applyFont="1" applyBorder="1"/>
    <xf numFmtId="2" fontId="9" fillId="0" borderId="4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2" fontId="9" fillId="2" borderId="1" xfId="0" applyNumberFormat="1" applyFont="1" applyFill="1" applyBorder="1"/>
    <xf numFmtId="2" fontId="9" fillId="2" borderId="3" xfId="0" applyNumberFormat="1" applyFont="1" applyFill="1" applyBorder="1"/>
    <xf numFmtId="2" fontId="9" fillId="2" borderId="4" xfId="0" applyNumberFormat="1" applyFont="1" applyFill="1" applyBorder="1"/>
    <xf numFmtId="2" fontId="2" fillId="2" borderId="3" xfId="0" applyNumberFormat="1" applyFont="1" applyFill="1" applyBorder="1"/>
    <xf numFmtId="2" fontId="2" fillId="2" borderId="4" xfId="0" applyNumberFormat="1" applyFont="1" applyFill="1" applyBorder="1"/>
    <xf numFmtId="2" fontId="9" fillId="2" borderId="3" xfId="0" applyNumberFormat="1" applyFont="1" applyFill="1" applyBorder="1" applyAlignment="1">
      <alignment horizontal="right"/>
    </xf>
    <xf numFmtId="2" fontId="9" fillId="2" borderId="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2" fontId="3" fillId="0" borderId="3" xfId="0" applyNumberFormat="1" applyFont="1" applyBorder="1"/>
    <xf numFmtId="2" fontId="3" fillId="0" borderId="4" xfId="0" applyNumberFormat="1" applyFont="1" applyBorder="1"/>
    <xf numFmtId="2" fontId="12" fillId="0" borderId="3" xfId="0" applyNumberFormat="1" applyFont="1" applyBorder="1"/>
    <xf numFmtId="2" fontId="12" fillId="0" borderId="4" xfId="0" applyNumberFormat="1" applyFont="1" applyBorder="1"/>
    <xf numFmtId="2" fontId="9" fillId="2" borderId="3" xfId="0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right"/>
    </xf>
    <xf numFmtId="2" fontId="12" fillId="2" borderId="3" xfId="0" applyNumberFormat="1" applyFont="1" applyFill="1" applyBorder="1"/>
    <xf numFmtId="2" fontId="12" fillId="2" borderId="4" xfId="0" applyNumberFormat="1" applyFont="1" applyFill="1" applyBorder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2" fontId="12" fillId="2" borderId="3" xfId="0" applyNumberFormat="1" applyFont="1" applyFill="1" applyBorder="1" applyAlignment="1">
      <alignment horizontal="right"/>
    </xf>
    <xf numFmtId="2" fontId="12" fillId="2" borderId="4" xfId="0" applyNumberFormat="1" applyFont="1" applyFill="1" applyBorder="1" applyAlignment="1">
      <alignment horizontal="right"/>
    </xf>
    <xf numFmtId="0" fontId="2" fillId="0" borderId="1" xfId="0" applyFont="1" applyBorder="1" applyAlignment="1">
      <alignment wrapText="1"/>
    </xf>
    <xf numFmtId="0" fontId="3" fillId="0" borderId="1" xfId="0" applyFont="1" applyBorder="1"/>
    <xf numFmtId="2" fontId="9" fillId="0" borderId="3" xfId="0" applyNumberFormat="1" applyFont="1" applyBorder="1" applyAlignment="1">
      <alignment horizontal="right"/>
    </xf>
    <xf numFmtId="2" fontId="9" fillId="0" borderId="4" xfId="0" applyNumberFormat="1" applyFont="1" applyBorder="1" applyAlignment="1">
      <alignment horizontal="right"/>
    </xf>
  </cellXfs>
  <cellStyles count="2">
    <cellStyle name="Обычный" xfId="0" builtinId="0"/>
    <cellStyle name="Обычный_Касові видатки помісячні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8"/>
  <sheetViews>
    <sheetView workbookViewId="0">
      <selection activeCell="F6" sqref="F6:F25"/>
    </sheetView>
  </sheetViews>
  <sheetFormatPr defaultRowHeight="14.4"/>
  <cols>
    <col min="1" max="1" width="40.88671875" style="3" customWidth="1"/>
    <col min="2" max="2" width="9.44140625" style="1" customWidth="1"/>
    <col min="3" max="3" width="17.88671875" customWidth="1"/>
    <col min="4" max="4" width="17.109375" customWidth="1"/>
    <col min="5" max="5" width="11" hidden="1" customWidth="1"/>
    <col min="6" max="6" width="14.44140625" customWidth="1"/>
    <col min="8" max="8" width="12.6640625" customWidth="1"/>
    <col min="9" max="9" width="11.33203125" customWidth="1"/>
  </cols>
  <sheetData>
    <row r="2" spans="1:6" ht="55.5" customHeight="1">
      <c r="A2" s="64" t="s">
        <v>62</v>
      </c>
      <c r="B2" s="65"/>
      <c r="C2" s="65"/>
      <c r="D2" s="65"/>
    </row>
    <row r="3" spans="1:6" ht="60" customHeight="1">
      <c r="A3" s="75" t="s">
        <v>57</v>
      </c>
      <c r="B3" s="76"/>
      <c r="C3" s="76"/>
      <c r="D3" s="76"/>
    </row>
    <row r="4" spans="1:6" ht="18">
      <c r="A4" s="5"/>
      <c r="B4" s="6"/>
      <c r="C4" s="7"/>
      <c r="D4" s="7"/>
    </row>
    <row r="5" spans="1:6" ht="41.25" customHeight="1">
      <c r="A5" s="73" t="s">
        <v>23</v>
      </c>
      <c r="B5" s="74"/>
      <c r="C5" s="74"/>
      <c r="D5" s="74"/>
    </row>
    <row r="6" spans="1:6" s="2" customFormat="1" ht="74.25" customHeight="1">
      <c r="A6" s="8" t="s">
        <v>0</v>
      </c>
      <c r="B6" s="8" t="s">
        <v>1</v>
      </c>
      <c r="C6" s="9" t="s">
        <v>22</v>
      </c>
      <c r="D6" s="9" t="s">
        <v>16</v>
      </c>
    </row>
    <row r="7" spans="1:6" s="2" customFormat="1" ht="18">
      <c r="A7" s="20" t="s">
        <v>21</v>
      </c>
      <c r="B7" s="15">
        <v>2111</v>
      </c>
      <c r="C7" s="38">
        <v>4448950</v>
      </c>
      <c r="D7" s="38">
        <v>4322425.9400000004</v>
      </c>
      <c r="E7" s="24">
        <f>C7-D7</f>
        <v>126524.05999999959</v>
      </c>
      <c r="F7" s="24"/>
    </row>
    <row r="8" spans="1:6" s="2" customFormat="1" ht="18">
      <c r="A8" s="20" t="s">
        <v>40</v>
      </c>
      <c r="B8" s="15">
        <v>2120</v>
      </c>
      <c r="C8" s="38">
        <v>980550</v>
      </c>
      <c r="D8" s="38">
        <v>959525.37</v>
      </c>
      <c r="E8" s="24">
        <f t="shared" ref="E8:E25" si="0">C8-D8</f>
        <v>21024.630000000005</v>
      </c>
      <c r="F8" s="24"/>
    </row>
    <row r="9" spans="1:6" ht="35.4">
      <c r="A9" s="10" t="s">
        <v>2</v>
      </c>
      <c r="B9" s="15">
        <v>2210</v>
      </c>
      <c r="C9" s="55">
        <v>129660</v>
      </c>
      <c r="D9" s="47">
        <v>90408.5</v>
      </c>
      <c r="E9" s="24">
        <f t="shared" si="0"/>
        <v>39251.5</v>
      </c>
      <c r="F9" s="24"/>
    </row>
    <row r="10" spans="1:6" ht="18">
      <c r="A10" s="10" t="s">
        <v>3</v>
      </c>
      <c r="B10" s="15">
        <v>2230</v>
      </c>
      <c r="C10" s="40">
        <v>17950</v>
      </c>
      <c r="D10" s="40">
        <v>13889.1</v>
      </c>
      <c r="E10" s="24">
        <f t="shared" si="0"/>
        <v>4060.8999999999996</v>
      </c>
      <c r="F10" s="24"/>
    </row>
    <row r="11" spans="1:6" ht="35.4">
      <c r="A11" s="10" t="s">
        <v>4</v>
      </c>
      <c r="B11" s="15">
        <v>2240</v>
      </c>
      <c r="C11" s="40">
        <v>291140</v>
      </c>
      <c r="D11" s="40">
        <v>260599.39</v>
      </c>
      <c r="E11" s="24">
        <f t="shared" si="0"/>
        <v>30540.609999999986</v>
      </c>
      <c r="F11" s="58"/>
    </row>
    <row r="12" spans="1:6" ht="35.4">
      <c r="A12" s="10" t="s">
        <v>55</v>
      </c>
      <c r="B12" s="15">
        <v>2220</v>
      </c>
      <c r="C12" s="19"/>
      <c r="D12" s="19"/>
      <c r="E12" s="24">
        <f t="shared" si="0"/>
        <v>0</v>
      </c>
      <c r="F12" s="24"/>
    </row>
    <row r="13" spans="1:6" ht="18">
      <c r="A13" s="10" t="s">
        <v>5</v>
      </c>
      <c r="B13" s="15">
        <v>2271</v>
      </c>
      <c r="C13" s="19"/>
      <c r="D13" s="19"/>
      <c r="E13" s="24">
        <f t="shared" si="0"/>
        <v>0</v>
      </c>
      <c r="F13" s="24"/>
    </row>
    <row r="14" spans="1:6" ht="35.4">
      <c r="A14" s="10" t="s">
        <v>6</v>
      </c>
      <c r="B14" s="15">
        <v>2272</v>
      </c>
      <c r="C14" s="19"/>
      <c r="D14" s="19"/>
      <c r="E14" s="24">
        <f t="shared" si="0"/>
        <v>0</v>
      </c>
      <c r="F14" s="24"/>
    </row>
    <row r="15" spans="1:6" ht="18">
      <c r="A15" s="10" t="s">
        <v>7</v>
      </c>
      <c r="B15" s="15">
        <v>2273</v>
      </c>
      <c r="C15" s="40">
        <v>130650</v>
      </c>
      <c r="D15" s="40">
        <v>82610.17</v>
      </c>
      <c r="E15" s="24">
        <f t="shared" si="0"/>
        <v>48039.83</v>
      </c>
      <c r="F15" s="24"/>
    </row>
    <row r="16" spans="1:6" ht="18">
      <c r="A16" s="10" t="s">
        <v>8</v>
      </c>
      <c r="B16" s="15">
        <v>2274</v>
      </c>
      <c r="C16" s="40">
        <v>900</v>
      </c>
      <c r="D16" s="40">
        <v>562</v>
      </c>
      <c r="E16" s="24">
        <f t="shared" si="0"/>
        <v>338</v>
      </c>
      <c r="F16" s="24"/>
    </row>
    <row r="17" spans="1:9" ht="18">
      <c r="A17" s="10" t="s">
        <v>9</v>
      </c>
      <c r="B17" s="15">
        <v>2275</v>
      </c>
      <c r="C17" s="40">
        <v>244800</v>
      </c>
      <c r="D17" s="40">
        <v>244800</v>
      </c>
      <c r="E17" s="24">
        <f t="shared" si="0"/>
        <v>0</v>
      </c>
      <c r="F17" s="24"/>
    </row>
    <row r="18" spans="1:9" ht="36" customHeight="1">
      <c r="A18" s="10" t="s">
        <v>10</v>
      </c>
      <c r="B18" s="15">
        <v>2282</v>
      </c>
      <c r="C18" s="40">
        <v>3690</v>
      </c>
      <c r="D18" s="40">
        <v>3690</v>
      </c>
      <c r="E18" s="24">
        <f t="shared" si="0"/>
        <v>0</v>
      </c>
      <c r="F18" s="24"/>
    </row>
    <row r="19" spans="1:9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9" ht="15.75" customHeight="1">
      <c r="A20" s="10" t="s">
        <v>14</v>
      </c>
      <c r="B20" s="15">
        <v>2800</v>
      </c>
      <c r="C20" s="40">
        <v>10100</v>
      </c>
      <c r="D20" s="40">
        <v>10026.209999999999</v>
      </c>
      <c r="E20" s="24">
        <f t="shared" si="0"/>
        <v>73.790000000000873</v>
      </c>
      <c r="F20" s="24"/>
    </row>
    <row r="21" spans="1:9" ht="36" customHeight="1">
      <c r="A21" s="10" t="s">
        <v>11</v>
      </c>
      <c r="B21" s="15">
        <v>3110</v>
      </c>
      <c r="C21" s="40">
        <v>75000</v>
      </c>
      <c r="D21" s="40">
        <v>48999</v>
      </c>
      <c r="E21" s="24">
        <f t="shared" si="0"/>
        <v>26001</v>
      </c>
      <c r="F21" s="24"/>
      <c r="H21" s="7"/>
    </row>
    <row r="22" spans="1:9" ht="35.4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</row>
    <row r="23" spans="1:9" ht="35.4">
      <c r="A23" s="10" t="s">
        <v>20</v>
      </c>
      <c r="B23" s="15">
        <v>3132</v>
      </c>
      <c r="C23" s="40"/>
      <c r="D23" s="40"/>
      <c r="E23" s="24">
        <f t="shared" si="0"/>
        <v>0</v>
      </c>
      <c r="F23" s="24"/>
    </row>
    <row r="24" spans="1:9" ht="35.4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9" ht="18">
      <c r="A25" s="10" t="s">
        <v>12</v>
      </c>
      <c r="B25" s="15"/>
      <c r="C25" s="41">
        <f>C7+C8+C9+C10+C11+C12+C13+C14+C15+C16+C17+C18+C19+C20+C21+C22+C23+C24</f>
        <v>6333390</v>
      </c>
      <c r="D25" s="42">
        <f>SUM(D7:D24)</f>
        <v>6037535.6799999997</v>
      </c>
      <c r="E25" s="24">
        <f t="shared" si="0"/>
        <v>295854.3200000003</v>
      </c>
      <c r="F25" s="24"/>
      <c r="I25" s="4"/>
    </row>
    <row r="26" spans="1:9">
      <c r="C26" s="4"/>
      <c r="D26" s="4"/>
    </row>
    <row r="27" spans="1:9" ht="28.5" customHeight="1">
      <c r="A27" s="64" t="s">
        <v>24</v>
      </c>
      <c r="B27" s="68"/>
      <c r="C27" s="68"/>
      <c r="D27" s="68"/>
    </row>
    <row r="28" spans="1:9">
      <c r="D28" s="25"/>
    </row>
    <row r="29" spans="1:9" ht="69.599999999999994">
      <c r="A29" s="14" t="s">
        <v>0</v>
      </c>
      <c r="B29" s="14" t="s">
        <v>1</v>
      </c>
      <c r="C29" s="9" t="s">
        <v>22</v>
      </c>
      <c r="D29" s="9" t="s">
        <v>17</v>
      </c>
    </row>
    <row r="30" spans="1:9" ht="35.4">
      <c r="A30" s="10" t="s">
        <v>2</v>
      </c>
      <c r="B30" s="16">
        <v>2210</v>
      </c>
      <c r="C30" s="32"/>
      <c r="D30" s="19"/>
      <c r="F30" s="24"/>
    </row>
    <row r="31" spans="1:9" ht="18" hidden="1">
      <c r="A31" s="11" t="s">
        <v>3</v>
      </c>
      <c r="B31" s="16">
        <v>2230</v>
      </c>
      <c r="C31" s="32"/>
      <c r="D31" s="19"/>
      <c r="F31" s="24"/>
    </row>
    <row r="32" spans="1:9" ht="18" hidden="1">
      <c r="A32" s="11" t="s">
        <v>4</v>
      </c>
      <c r="B32" s="16">
        <v>2240</v>
      </c>
      <c r="C32" s="34"/>
      <c r="D32" s="19"/>
      <c r="F32" s="24"/>
    </row>
    <row r="33" spans="1:6" ht="18" hidden="1">
      <c r="A33" s="10" t="s">
        <v>14</v>
      </c>
      <c r="B33" s="16">
        <v>2800</v>
      </c>
      <c r="C33" s="32"/>
      <c r="D33" s="19"/>
      <c r="F33" s="24"/>
    </row>
    <row r="34" spans="1:6" ht="18">
      <c r="A34" s="11" t="s">
        <v>3</v>
      </c>
      <c r="B34" s="16">
        <v>2230</v>
      </c>
      <c r="C34" s="32">
        <v>16640</v>
      </c>
      <c r="D34" s="19">
        <v>16638.64</v>
      </c>
      <c r="F34" s="24"/>
    </row>
    <row r="35" spans="1:6" ht="52.8" hidden="1">
      <c r="A35" s="10" t="s">
        <v>11</v>
      </c>
      <c r="B35" s="16">
        <v>3110</v>
      </c>
      <c r="C35" s="32"/>
      <c r="D35" s="19"/>
      <c r="F35" s="24"/>
    </row>
    <row r="36" spans="1:6" ht="18" hidden="1">
      <c r="A36" s="17" t="s">
        <v>15</v>
      </c>
      <c r="B36" s="18">
        <v>3132</v>
      </c>
      <c r="C36" s="32"/>
      <c r="D36" s="19"/>
      <c r="F36" s="24"/>
    </row>
    <row r="37" spans="1:6" ht="18">
      <c r="A37" s="10" t="s">
        <v>12</v>
      </c>
      <c r="B37" s="16"/>
      <c r="C37" s="33">
        <f>SUM(C30:C36)</f>
        <v>16640</v>
      </c>
      <c r="D37" s="33">
        <f>SUM(D30:D36)</f>
        <v>16638.64</v>
      </c>
      <c r="F37" s="24"/>
    </row>
    <row r="38" spans="1:6" ht="18">
      <c r="A38" s="5"/>
      <c r="B38" s="23"/>
      <c r="C38" s="30"/>
      <c r="D38" s="30"/>
      <c r="F38" s="24"/>
    </row>
    <row r="39" spans="1:6">
      <c r="A39" s="1"/>
      <c r="B39"/>
      <c r="C39" s="4"/>
      <c r="D39" s="4"/>
    </row>
    <row r="40" spans="1:6">
      <c r="A40" s="1"/>
      <c r="B40"/>
      <c r="C40" s="4"/>
      <c r="D40" s="4"/>
    </row>
    <row r="41" spans="1:6" ht="33.75" customHeight="1">
      <c r="A41" s="66" t="s">
        <v>25</v>
      </c>
      <c r="B41" s="66"/>
      <c r="C41" s="66"/>
      <c r="D41" s="66"/>
    </row>
    <row r="42" spans="1:6">
      <c r="A42" s="1"/>
      <c r="B42"/>
      <c r="C42" s="4"/>
      <c r="D42" s="4"/>
    </row>
    <row r="43" spans="1:6" ht="69.599999999999994">
      <c r="A43" s="14" t="s">
        <v>0</v>
      </c>
      <c r="B43" s="14" t="s">
        <v>1</v>
      </c>
      <c r="C43" s="9" t="s">
        <v>22</v>
      </c>
      <c r="D43" s="9" t="s">
        <v>17</v>
      </c>
    </row>
    <row r="44" spans="1:6" ht="35.4">
      <c r="A44" s="10" t="s">
        <v>2</v>
      </c>
      <c r="B44" s="16">
        <v>2210</v>
      </c>
      <c r="C44" s="32">
        <v>24812.77</v>
      </c>
      <c r="D44" s="32">
        <v>24812.77</v>
      </c>
      <c r="F44" s="24"/>
    </row>
    <row r="45" spans="1:6" ht="18">
      <c r="A45" s="11" t="s">
        <v>3</v>
      </c>
      <c r="B45" s="16">
        <v>2230</v>
      </c>
      <c r="C45" s="32"/>
      <c r="D45" s="32"/>
      <c r="F45" s="24"/>
    </row>
    <row r="46" spans="1:6" ht="18" hidden="1">
      <c r="A46" s="11" t="s">
        <v>4</v>
      </c>
      <c r="B46" s="16">
        <v>2240</v>
      </c>
      <c r="C46" s="32"/>
      <c r="D46" s="32"/>
      <c r="F46" s="24"/>
    </row>
    <row r="47" spans="1:6" ht="18" hidden="1">
      <c r="A47" s="11" t="s">
        <v>9</v>
      </c>
      <c r="B47" s="16">
        <v>2275</v>
      </c>
      <c r="C47" s="32"/>
      <c r="D47" s="32"/>
      <c r="F47" s="24"/>
    </row>
    <row r="48" spans="1:6" ht="18" hidden="1">
      <c r="A48" s="10" t="s">
        <v>14</v>
      </c>
      <c r="B48" s="16">
        <v>2800</v>
      </c>
      <c r="C48" s="32"/>
      <c r="D48" s="32"/>
      <c r="F48" s="24"/>
    </row>
    <row r="49" spans="1:6" ht="52.8" hidden="1">
      <c r="A49" s="10" t="s">
        <v>11</v>
      </c>
      <c r="B49" s="16">
        <v>3110</v>
      </c>
      <c r="C49" s="32"/>
      <c r="D49" s="32"/>
      <c r="F49" s="24"/>
    </row>
    <row r="50" spans="1:6" ht="18" hidden="1">
      <c r="A50" s="17" t="s">
        <v>15</v>
      </c>
      <c r="B50" s="18">
        <v>3132</v>
      </c>
      <c r="C50" s="19"/>
      <c r="D50" s="19"/>
      <c r="F50" s="24"/>
    </row>
    <row r="51" spans="1:6" ht="52.8">
      <c r="A51" s="10" t="s">
        <v>11</v>
      </c>
      <c r="B51" s="18">
        <v>3110</v>
      </c>
      <c r="C51" s="19">
        <v>20637</v>
      </c>
      <c r="D51" s="19">
        <v>20637</v>
      </c>
      <c r="F51" s="24"/>
    </row>
    <row r="52" spans="1:6" ht="18">
      <c r="A52" s="10" t="s">
        <v>12</v>
      </c>
      <c r="B52" s="16"/>
      <c r="C52" s="33">
        <f>SUM(C44:C51)</f>
        <v>45449.770000000004</v>
      </c>
      <c r="D52" s="33">
        <f>SUM(D44:D51)</f>
        <v>45449.770000000004</v>
      </c>
      <c r="F52" s="24"/>
    </row>
    <row r="53" spans="1:6" ht="18">
      <c r="A53" s="5"/>
      <c r="B53" s="23"/>
      <c r="C53" s="30"/>
      <c r="D53" s="30"/>
      <c r="F53" s="24"/>
    </row>
    <row r="55" spans="1:6" ht="34.5" customHeight="1">
      <c r="A55" s="66" t="s">
        <v>53</v>
      </c>
      <c r="B55" s="67"/>
      <c r="C55" s="67"/>
      <c r="D55" s="67"/>
    </row>
    <row r="57" spans="1:6" ht="17.399999999999999">
      <c r="A57" s="61" t="s">
        <v>26</v>
      </c>
      <c r="B57" s="62"/>
      <c r="C57" s="63" t="s">
        <v>27</v>
      </c>
      <c r="D57" s="62"/>
    </row>
    <row r="58" spans="1:6" ht="18">
      <c r="A58" s="10" t="s">
        <v>35</v>
      </c>
      <c r="B58" s="27">
        <v>2210</v>
      </c>
      <c r="C58" s="77">
        <v>720</v>
      </c>
      <c r="D58" s="77"/>
    </row>
    <row r="59" spans="1:6" ht="18" hidden="1">
      <c r="A59" s="10" t="s">
        <v>29</v>
      </c>
      <c r="B59" s="27">
        <v>2210</v>
      </c>
      <c r="C59" s="78"/>
      <c r="D59" s="79"/>
    </row>
    <row r="60" spans="1:6" ht="18" hidden="1">
      <c r="A60" s="10" t="s">
        <v>32</v>
      </c>
      <c r="B60" s="27">
        <v>2210</v>
      </c>
      <c r="C60" s="78"/>
      <c r="D60" s="79"/>
    </row>
    <row r="61" spans="1:6" ht="18" hidden="1">
      <c r="A61" s="10" t="s">
        <v>37</v>
      </c>
      <c r="B61" s="28">
        <v>3110.221</v>
      </c>
      <c r="C61" s="78"/>
      <c r="D61" s="79"/>
    </row>
    <row r="62" spans="1:6" ht="52.8">
      <c r="A62" s="10" t="s">
        <v>63</v>
      </c>
      <c r="B62" s="27">
        <v>2210</v>
      </c>
      <c r="C62" s="78">
        <v>24092.77</v>
      </c>
      <c r="D62" s="79"/>
    </row>
    <row r="63" spans="1:6" ht="18" hidden="1">
      <c r="A63" s="10" t="s">
        <v>30</v>
      </c>
      <c r="B63" s="27">
        <v>2210</v>
      </c>
      <c r="C63" s="78"/>
      <c r="D63" s="79"/>
    </row>
    <row r="64" spans="1:6" ht="18" hidden="1">
      <c r="A64" s="10" t="s">
        <v>36</v>
      </c>
      <c r="B64" s="27">
        <v>2210</v>
      </c>
      <c r="C64" s="78"/>
      <c r="D64" s="79"/>
    </row>
    <row r="65" spans="1:4" ht="18" hidden="1">
      <c r="A65" s="10" t="s">
        <v>31</v>
      </c>
      <c r="B65" s="27">
        <v>3110</v>
      </c>
      <c r="C65" s="78"/>
      <c r="D65" s="79"/>
    </row>
    <row r="66" spans="1:4" ht="18" hidden="1">
      <c r="A66" s="10" t="s">
        <v>33</v>
      </c>
      <c r="B66" s="27">
        <v>2210</v>
      </c>
      <c r="C66" s="78"/>
      <c r="D66" s="79"/>
    </row>
    <row r="67" spans="1:4" ht="18" hidden="1">
      <c r="A67" s="10" t="s">
        <v>34</v>
      </c>
      <c r="B67" s="27">
        <v>2210</v>
      </c>
      <c r="C67" s="78"/>
      <c r="D67" s="79"/>
    </row>
    <row r="68" spans="1:4" ht="18" hidden="1">
      <c r="A68" s="10" t="s">
        <v>46</v>
      </c>
      <c r="B68" s="27">
        <v>2240</v>
      </c>
      <c r="C68" s="78"/>
      <c r="D68" s="79"/>
    </row>
    <row r="69" spans="1:4" ht="18">
      <c r="A69" s="10" t="s">
        <v>38</v>
      </c>
      <c r="B69" s="27">
        <v>2230</v>
      </c>
      <c r="C69" s="78"/>
      <c r="D69" s="79"/>
    </row>
    <row r="70" spans="1:4" ht="18" hidden="1">
      <c r="A70" s="10" t="s">
        <v>39</v>
      </c>
      <c r="B70" s="27">
        <v>2210</v>
      </c>
      <c r="C70" s="78"/>
      <c r="D70" s="79"/>
    </row>
    <row r="71" spans="1:4" ht="18" hidden="1">
      <c r="A71" s="10" t="s">
        <v>45</v>
      </c>
      <c r="B71" s="27">
        <v>2210</v>
      </c>
      <c r="C71" s="78"/>
      <c r="D71" s="79"/>
    </row>
    <row r="72" spans="1:4" ht="18" hidden="1">
      <c r="A72" s="10" t="s">
        <v>43</v>
      </c>
      <c r="B72" s="27">
        <v>2210</v>
      </c>
      <c r="C72" s="78"/>
      <c r="D72" s="79"/>
    </row>
    <row r="73" spans="1:4" ht="18" hidden="1">
      <c r="A73" s="10" t="s">
        <v>42</v>
      </c>
      <c r="B73" s="27">
        <v>2210</v>
      </c>
      <c r="C73" s="78"/>
      <c r="D73" s="79"/>
    </row>
    <row r="74" spans="1:4" ht="18" hidden="1">
      <c r="A74" s="10" t="s">
        <v>44</v>
      </c>
      <c r="B74" s="16">
        <v>2210</v>
      </c>
      <c r="C74" s="78"/>
      <c r="D74" s="79"/>
    </row>
    <row r="75" spans="1:4" ht="18" hidden="1">
      <c r="A75" s="69"/>
      <c r="B75" s="70"/>
      <c r="C75" s="78"/>
      <c r="D75" s="79"/>
    </row>
    <row r="76" spans="1:4" ht="18">
      <c r="A76" s="10" t="s">
        <v>45</v>
      </c>
      <c r="B76" s="53">
        <v>2210</v>
      </c>
      <c r="C76" s="82"/>
      <c r="D76" s="83"/>
    </row>
    <row r="77" spans="1:4" ht="18">
      <c r="A77" s="17" t="s">
        <v>61</v>
      </c>
      <c r="B77" s="18">
        <v>3110</v>
      </c>
      <c r="C77" s="50"/>
      <c r="D77" s="54">
        <v>20637</v>
      </c>
    </row>
    <row r="78" spans="1:4" ht="18">
      <c r="A78" s="69"/>
      <c r="B78" s="70"/>
      <c r="C78" s="80">
        <f>SUM(C58:D77)</f>
        <v>45449.770000000004</v>
      </c>
      <c r="D78" s="81"/>
    </row>
  </sheetData>
  <mergeCells count="30">
    <mergeCell ref="A78:B78"/>
    <mergeCell ref="C78:D78"/>
    <mergeCell ref="C71:D71"/>
    <mergeCell ref="C72:D72"/>
    <mergeCell ref="C73:D73"/>
    <mergeCell ref="C74:D74"/>
    <mergeCell ref="A75:B75"/>
    <mergeCell ref="C75:D75"/>
    <mergeCell ref="C76:D76"/>
    <mergeCell ref="C68:D68"/>
    <mergeCell ref="C64:D64"/>
    <mergeCell ref="C65:D65"/>
    <mergeCell ref="C69:D69"/>
    <mergeCell ref="C70:D70"/>
    <mergeCell ref="A57:B57"/>
    <mergeCell ref="C57:D57"/>
    <mergeCell ref="C58:D58"/>
    <mergeCell ref="C66:D66"/>
    <mergeCell ref="C67:D67"/>
    <mergeCell ref="C62:D62"/>
    <mergeCell ref="C63:D63"/>
    <mergeCell ref="C59:D59"/>
    <mergeCell ref="C60:D60"/>
    <mergeCell ref="C61:D61"/>
    <mergeCell ref="A2:D2"/>
    <mergeCell ref="A5:D5"/>
    <mergeCell ref="A27:D27"/>
    <mergeCell ref="A41:D41"/>
    <mergeCell ref="A55:D55"/>
    <mergeCell ref="A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0"/>
  <sheetViews>
    <sheetView workbookViewId="0">
      <selection activeCell="F6" sqref="F6:F41"/>
    </sheetView>
  </sheetViews>
  <sheetFormatPr defaultRowHeight="14.4"/>
  <cols>
    <col min="1" max="1" width="40.88671875" style="3" customWidth="1"/>
    <col min="2" max="2" width="8.88671875" style="1" customWidth="1"/>
    <col min="3" max="3" width="17.33203125" customWidth="1"/>
    <col min="4" max="4" width="14.6640625" customWidth="1"/>
    <col min="5" max="5" width="10.6640625" hidden="1" customWidth="1"/>
    <col min="6" max="6" width="11.6640625" customWidth="1"/>
    <col min="8" max="8" width="12.109375" customWidth="1"/>
  </cols>
  <sheetData>
    <row r="2" spans="1:6" ht="54.75" customHeight="1">
      <c r="A2" s="64" t="s">
        <v>62</v>
      </c>
      <c r="B2" s="65"/>
      <c r="C2" s="65"/>
      <c r="D2" s="65"/>
    </row>
    <row r="3" spans="1:6" ht="64.5" customHeight="1">
      <c r="A3" s="75" t="s">
        <v>58</v>
      </c>
      <c r="B3" s="76"/>
      <c r="C3" s="76"/>
      <c r="D3" s="76"/>
    </row>
    <row r="4" spans="1:6" ht="18">
      <c r="A4" s="5"/>
      <c r="B4" s="6"/>
      <c r="C4" s="7"/>
      <c r="D4" s="7"/>
    </row>
    <row r="5" spans="1:6" ht="45" customHeight="1">
      <c r="A5" s="73" t="s">
        <v>23</v>
      </c>
      <c r="B5" s="74"/>
      <c r="C5" s="74"/>
      <c r="D5" s="74"/>
    </row>
    <row r="6" spans="1:6" s="2" customFormat="1" ht="78" customHeight="1">
      <c r="A6" s="8" t="s">
        <v>0</v>
      </c>
      <c r="B6" s="8" t="s">
        <v>1</v>
      </c>
      <c r="C6" s="9" t="s">
        <v>22</v>
      </c>
      <c r="D6" s="9" t="s">
        <v>16</v>
      </c>
    </row>
    <row r="7" spans="1:6" s="2" customFormat="1" ht="18">
      <c r="A7" s="20" t="s">
        <v>21</v>
      </c>
      <c r="B7" s="15">
        <v>2111</v>
      </c>
      <c r="C7" s="38">
        <v>4580610</v>
      </c>
      <c r="D7" s="38">
        <v>4466514.74</v>
      </c>
      <c r="E7" s="24">
        <f>C7-D7</f>
        <v>114095.25999999978</v>
      </c>
      <c r="F7" s="24"/>
    </row>
    <row r="8" spans="1:6" s="2" customFormat="1" ht="18">
      <c r="A8" s="20" t="s">
        <v>40</v>
      </c>
      <c r="B8" s="15">
        <v>2120</v>
      </c>
      <c r="C8" s="38">
        <v>987180</v>
      </c>
      <c r="D8" s="38">
        <v>973235.06</v>
      </c>
      <c r="E8" s="24">
        <f t="shared" ref="E8:E25" si="0">C8-D8</f>
        <v>13944.939999999944</v>
      </c>
      <c r="F8" s="24"/>
    </row>
    <row r="9" spans="1:6" ht="35.4">
      <c r="A9" s="10" t="s">
        <v>2</v>
      </c>
      <c r="B9" s="15">
        <v>2210</v>
      </c>
      <c r="C9" s="40">
        <v>110170</v>
      </c>
      <c r="D9" s="40">
        <v>110138.82</v>
      </c>
      <c r="E9" s="24">
        <f t="shared" si="0"/>
        <v>31.179999999993015</v>
      </c>
      <c r="F9" s="24"/>
    </row>
    <row r="10" spans="1:6" ht="18">
      <c r="A10" s="10" t="s">
        <v>3</v>
      </c>
      <c r="B10" s="15">
        <v>2230</v>
      </c>
      <c r="C10" s="40">
        <v>23850</v>
      </c>
      <c r="D10" s="40">
        <v>19623.04</v>
      </c>
      <c r="E10" s="24">
        <f t="shared" si="0"/>
        <v>4226.9599999999991</v>
      </c>
      <c r="F10" s="24"/>
    </row>
    <row r="11" spans="1:6" ht="35.4">
      <c r="A11" s="10" t="s">
        <v>4</v>
      </c>
      <c r="B11" s="15">
        <v>2240</v>
      </c>
      <c r="C11" s="40">
        <v>306960</v>
      </c>
      <c r="D11" s="40">
        <v>247435.2</v>
      </c>
      <c r="E11" s="24">
        <f t="shared" si="0"/>
        <v>59524.799999999988</v>
      </c>
      <c r="F11" s="24"/>
    </row>
    <row r="12" spans="1:6" ht="35.4">
      <c r="A12" s="10" t="s">
        <v>55</v>
      </c>
      <c r="B12" s="15">
        <v>2220</v>
      </c>
      <c r="C12" s="40"/>
      <c r="D12" s="40"/>
      <c r="E12" s="24">
        <f t="shared" si="0"/>
        <v>0</v>
      </c>
      <c r="F12" s="24"/>
    </row>
    <row r="13" spans="1:6" ht="18">
      <c r="A13" s="10" t="s">
        <v>5</v>
      </c>
      <c r="B13" s="15">
        <v>2271</v>
      </c>
      <c r="C13" s="40"/>
      <c r="D13" s="40"/>
      <c r="E13" s="24">
        <f t="shared" si="0"/>
        <v>0</v>
      </c>
      <c r="F13" s="24"/>
    </row>
    <row r="14" spans="1:6" ht="35.4">
      <c r="A14" s="10" t="s">
        <v>6</v>
      </c>
      <c r="B14" s="15">
        <v>2272</v>
      </c>
      <c r="C14" s="40"/>
      <c r="D14" s="40"/>
      <c r="E14" s="24">
        <f t="shared" si="0"/>
        <v>0</v>
      </c>
      <c r="F14" s="24"/>
    </row>
    <row r="15" spans="1:6" ht="18">
      <c r="A15" s="10" t="s">
        <v>7</v>
      </c>
      <c r="B15" s="15">
        <v>2273</v>
      </c>
      <c r="C15" s="40">
        <v>85330</v>
      </c>
      <c r="D15" s="40">
        <v>56079.44</v>
      </c>
      <c r="E15" s="24">
        <f t="shared" si="0"/>
        <v>29250.559999999998</v>
      </c>
      <c r="F15" s="24"/>
    </row>
    <row r="16" spans="1:6" ht="18">
      <c r="A16" s="10" t="s">
        <v>8</v>
      </c>
      <c r="B16" s="15">
        <v>2274</v>
      </c>
      <c r="C16" s="40">
        <v>467970</v>
      </c>
      <c r="D16" s="40">
        <v>411042.2</v>
      </c>
      <c r="E16" s="24">
        <f t="shared" si="0"/>
        <v>56927.799999999988</v>
      </c>
      <c r="F16" s="24"/>
    </row>
    <row r="17" spans="1:8" ht="18">
      <c r="A17" s="10" t="s">
        <v>9</v>
      </c>
      <c r="B17" s="15">
        <v>2275</v>
      </c>
      <c r="C17" s="40"/>
      <c r="D17" s="40"/>
      <c r="E17" s="24">
        <f t="shared" si="0"/>
        <v>0</v>
      </c>
      <c r="F17" s="24"/>
    </row>
    <row r="18" spans="1:8" ht="33" customHeight="1">
      <c r="A18" s="10" t="s">
        <v>10</v>
      </c>
      <c r="B18" s="15">
        <v>2282</v>
      </c>
      <c r="C18" s="40">
        <v>3980</v>
      </c>
      <c r="D18" s="40">
        <v>3977.7</v>
      </c>
      <c r="E18" s="24">
        <f t="shared" si="0"/>
        <v>2.3000000000001819</v>
      </c>
      <c r="F18" s="24"/>
    </row>
    <row r="19" spans="1:8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8" ht="15.75" customHeight="1">
      <c r="A20" s="10" t="s">
        <v>14</v>
      </c>
      <c r="B20" s="15">
        <v>2800</v>
      </c>
      <c r="C20" s="40">
        <v>800</v>
      </c>
      <c r="D20" s="40">
        <v>796.23</v>
      </c>
      <c r="E20" s="24">
        <f t="shared" si="0"/>
        <v>3.7699999999999818</v>
      </c>
      <c r="F20" s="24"/>
    </row>
    <row r="21" spans="1:8" ht="36.75" customHeight="1">
      <c r="A21" s="10" t="s">
        <v>11</v>
      </c>
      <c r="B21" s="15">
        <v>3110</v>
      </c>
      <c r="C21" s="40"/>
      <c r="D21" s="40"/>
      <c r="E21" s="24">
        <f t="shared" si="0"/>
        <v>0</v>
      </c>
      <c r="F21" s="24"/>
      <c r="H21" s="7"/>
    </row>
    <row r="22" spans="1:8" ht="35.4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</row>
    <row r="23" spans="1:8" ht="35.4">
      <c r="A23" s="10" t="s">
        <v>20</v>
      </c>
      <c r="B23" s="15">
        <v>3132</v>
      </c>
      <c r="C23" s="40"/>
      <c r="D23" s="40"/>
      <c r="E23" s="24">
        <f t="shared" si="0"/>
        <v>0</v>
      </c>
      <c r="F23" s="24"/>
    </row>
    <row r="24" spans="1:8" ht="35.4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8" ht="18">
      <c r="A25" s="10" t="s">
        <v>12</v>
      </c>
      <c r="B25" s="16"/>
      <c r="C25" s="43">
        <f>SUM(C7:C24)</f>
        <v>6566850</v>
      </c>
      <c r="D25" s="44">
        <f>SUM(D7:D24)</f>
        <v>6288842.4300000025</v>
      </c>
      <c r="E25" s="24">
        <f t="shared" si="0"/>
        <v>278007.5699999975</v>
      </c>
      <c r="F25" s="24"/>
    </row>
    <row r="26" spans="1:8">
      <c r="C26" s="4"/>
      <c r="D26" s="4"/>
    </row>
    <row r="27" spans="1:8">
      <c r="C27" s="4"/>
      <c r="D27" s="4"/>
    </row>
    <row r="28" spans="1:8" ht="30.75" customHeight="1">
      <c r="A28" s="64" t="s">
        <v>24</v>
      </c>
      <c r="B28" s="68"/>
      <c r="C28" s="68"/>
      <c r="D28" s="68"/>
      <c r="F28" s="31"/>
    </row>
    <row r="29" spans="1:8">
      <c r="D29" s="25"/>
    </row>
    <row r="30" spans="1:8" ht="69.599999999999994">
      <c r="A30" s="14" t="s">
        <v>0</v>
      </c>
      <c r="B30" s="14" t="s">
        <v>1</v>
      </c>
      <c r="C30" s="9" t="s">
        <v>22</v>
      </c>
      <c r="D30" s="9" t="s">
        <v>17</v>
      </c>
    </row>
    <row r="31" spans="1:8" ht="35.4">
      <c r="A31" s="10" t="s">
        <v>2</v>
      </c>
      <c r="B31" s="16">
        <v>2210</v>
      </c>
      <c r="C31" s="32"/>
      <c r="D31" s="32"/>
      <c r="F31" s="24"/>
    </row>
    <row r="32" spans="1:8" ht="18">
      <c r="A32" s="11" t="s">
        <v>3</v>
      </c>
      <c r="B32" s="16">
        <v>2230</v>
      </c>
      <c r="C32" s="34">
        <v>17068</v>
      </c>
      <c r="D32" s="34">
        <v>17064.29</v>
      </c>
      <c r="F32" s="24"/>
    </row>
    <row r="33" spans="1:6" ht="18" hidden="1">
      <c r="A33" s="11" t="s">
        <v>4</v>
      </c>
      <c r="B33" s="16">
        <v>2240</v>
      </c>
      <c r="C33" s="32"/>
      <c r="D33" s="32"/>
      <c r="F33" s="24"/>
    </row>
    <row r="34" spans="1:6" ht="18" hidden="1">
      <c r="A34" s="10" t="s">
        <v>9</v>
      </c>
      <c r="B34" s="16">
        <v>2275</v>
      </c>
      <c r="C34" s="32"/>
      <c r="D34" s="32"/>
      <c r="F34" s="24"/>
    </row>
    <row r="35" spans="1:6" ht="18" hidden="1">
      <c r="A35" s="10" t="s">
        <v>14</v>
      </c>
      <c r="B35" s="16">
        <v>2800</v>
      </c>
      <c r="C35" s="32"/>
      <c r="D35" s="32"/>
      <c r="F35" s="24"/>
    </row>
    <row r="36" spans="1:6" ht="52.8" hidden="1">
      <c r="A36" s="10" t="s">
        <v>11</v>
      </c>
      <c r="B36" s="16">
        <v>3110</v>
      </c>
      <c r="C36" s="32"/>
      <c r="D36" s="32"/>
      <c r="F36" s="24"/>
    </row>
    <row r="37" spans="1:6" ht="18" hidden="1">
      <c r="A37" s="17" t="s">
        <v>15</v>
      </c>
      <c r="B37" s="18">
        <v>3132</v>
      </c>
      <c r="C37" s="19"/>
      <c r="D37" s="19"/>
      <c r="F37" s="24"/>
    </row>
    <row r="38" spans="1:6" ht="18">
      <c r="A38" s="10" t="s">
        <v>12</v>
      </c>
      <c r="B38" s="16"/>
      <c r="C38" s="33">
        <f>SUM(C31:C37)</f>
        <v>17068</v>
      </c>
      <c r="D38" s="33">
        <f>SUM(D31:D37)</f>
        <v>17064.29</v>
      </c>
      <c r="F38" s="24"/>
    </row>
    <row r="39" spans="1:6">
      <c r="A39" s="1"/>
      <c r="B39"/>
      <c r="C39" s="4"/>
      <c r="D39" s="4"/>
    </row>
    <row r="40" spans="1:6">
      <c r="A40" s="1"/>
      <c r="B40"/>
      <c r="C40" s="4"/>
      <c r="D40" s="4"/>
    </row>
    <row r="41" spans="1:6" ht="33.75" customHeight="1">
      <c r="A41" s="66" t="s">
        <v>25</v>
      </c>
      <c r="B41" s="84"/>
      <c r="C41" s="84"/>
      <c r="D41" s="84"/>
    </row>
    <row r="42" spans="1:6">
      <c r="A42" s="1"/>
      <c r="B42"/>
      <c r="C42" s="4"/>
      <c r="D42" s="4"/>
    </row>
    <row r="43" spans="1:6" ht="69.599999999999994">
      <c r="A43" s="14" t="s">
        <v>0</v>
      </c>
      <c r="B43" s="14" t="s">
        <v>1</v>
      </c>
      <c r="C43" s="9" t="s">
        <v>22</v>
      </c>
      <c r="D43" s="9" t="s">
        <v>17</v>
      </c>
      <c r="F43" s="31"/>
    </row>
    <row r="44" spans="1:6" ht="35.4" hidden="1">
      <c r="A44" s="10" t="s">
        <v>2</v>
      </c>
      <c r="B44" s="16">
        <v>2210</v>
      </c>
      <c r="C44" s="29"/>
      <c r="D44" s="71"/>
      <c r="E44" s="72"/>
      <c r="F44" s="24"/>
    </row>
    <row r="45" spans="1:6" ht="35.4">
      <c r="A45" s="10" t="s">
        <v>2</v>
      </c>
      <c r="B45" s="16">
        <v>2210</v>
      </c>
      <c r="C45" s="29">
        <v>37504.839999999997</v>
      </c>
      <c r="D45" s="51">
        <v>37504.839999999997</v>
      </c>
      <c r="E45" s="51"/>
      <c r="F45" s="24"/>
    </row>
    <row r="46" spans="1:6" ht="18">
      <c r="A46" s="11" t="s">
        <v>3</v>
      </c>
      <c r="B46" s="16">
        <v>2230</v>
      </c>
      <c r="C46" s="50"/>
      <c r="D46" s="77"/>
      <c r="E46" s="77"/>
      <c r="F46" s="24"/>
    </row>
    <row r="47" spans="1:6" ht="18" hidden="1">
      <c r="A47" s="11" t="s">
        <v>4</v>
      </c>
      <c r="B47" s="16">
        <v>2240</v>
      </c>
      <c r="C47" s="32"/>
      <c r="D47" s="52"/>
      <c r="E47" s="35"/>
      <c r="F47" s="24"/>
    </row>
    <row r="48" spans="1:6" ht="18" hidden="1">
      <c r="A48" s="11" t="s">
        <v>9</v>
      </c>
      <c r="B48" s="16">
        <v>2275</v>
      </c>
      <c r="C48" s="32"/>
      <c r="D48" s="32"/>
      <c r="E48" s="35"/>
      <c r="F48" s="24"/>
    </row>
    <row r="49" spans="1:6" ht="18" hidden="1">
      <c r="A49" s="10" t="s">
        <v>14</v>
      </c>
      <c r="B49" s="16">
        <v>2800</v>
      </c>
      <c r="C49" s="32"/>
      <c r="D49" s="32"/>
      <c r="E49" s="35"/>
      <c r="F49" s="24"/>
    </row>
    <row r="50" spans="1:6" ht="52.8" hidden="1">
      <c r="A50" s="10" t="s">
        <v>11</v>
      </c>
      <c r="B50" s="16">
        <v>3110</v>
      </c>
      <c r="C50" s="32"/>
      <c r="D50" s="78"/>
      <c r="E50" s="79"/>
      <c r="F50" s="24"/>
    </row>
    <row r="51" spans="1:6" ht="18" hidden="1">
      <c r="A51" s="17" t="s">
        <v>15</v>
      </c>
      <c r="B51" s="18">
        <v>3132</v>
      </c>
      <c r="C51" s="19">
        <f t="shared" ref="C51" si="1">D51</f>
        <v>0</v>
      </c>
      <c r="D51" s="19"/>
      <c r="E51" s="36"/>
      <c r="F51" s="24"/>
    </row>
    <row r="52" spans="1:6" ht="18">
      <c r="A52" s="10" t="s">
        <v>12</v>
      </c>
      <c r="B52" s="16"/>
      <c r="C52" s="33">
        <f>SUM(C45:C46)</f>
        <v>37504.839999999997</v>
      </c>
      <c r="D52" s="33">
        <f>SUM(D45:E46)</f>
        <v>37504.839999999997</v>
      </c>
      <c r="E52" s="36"/>
      <c r="F52" s="24"/>
    </row>
    <row r="53" spans="1:6" ht="18">
      <c r="A53" s="5"/>
      <c r="B53" s="23"/>
      <c r="C53" s="30"/>
      <c r="D53" s="30"/>
      <c r="F53" s="24"/>
    </row>
    <row r="54" spans="1:6" ht="18">
      <c r="A54" s="5"/>
      <c r="B54" s="23"/>
      <c r="C54" s="30"/>
      <c r="D54" s="30"/>
      <c r="F54" s="24"/>
    </row>
    <row r="55" spans="1:6" ht="46.5" customHeight="1">
      <c r="A55" s="66" t="s">
        <v>54</v>
      </c>
      <c r="B55" s="67"/>
      <c r="C55" s="67"/>
      <c r="D55" s="67"/>
    </row>
    <row r="56" spans="1:6" ht="15" customHeight="1">
      <c r="A56" s="66"/>
      <c r="B56" s="84"/>
      <c r="C56" s="84"/>
      <c r="D56" s="84"/>
    </row>
    <row r="58" spans="1:6" ht="16.5" customHeight="1">
      <c r="A58" s="61" t="s">
        <v>26</v>
      </c>
      <c r="B58" s="62"/>
      <c r="C58" s="63" t="s">
        <v>27</v>
      </c>
      <c r="D58" s="62"/>
    </row>
    <row r="59" spans="1:6" ht="16.5" hidden="1" customHeight="1">
      <c r="A59" s="10" t="s">
        <v>35</v>
      </c>
      <c r="B59" s="27">
        <v>2210</v>
      </c>
      <c r="C59" s="60"/>
      <c r="D59" s="60"/>
    </row>
    <row r="60" spans="1:6" ht="16.5" hidden="1" customHeight="1">
      <c r="A60" s="10" t="s">
        <v>29</v>
      </c>
      <c r="B60" s="27">
        <v>2210</v>
      </c>
      <c r="C60" s="85"/>
      <c r="D60" s="86"/>
    </row>
    <row r="61" spans="1:6" ht="16.5" customHeight="1">
      <c r="A61" s="10" t="s">
        <v>35</v>
      </c>
      <c r="B61" s="27">
        <v>2210</v>
      </c>
      <c r="C61" s="85">
        <v>1610</v>
      </c>
      <c r="D61" s="86"/>
    </row>
    <row r="62" spans="1:6" ht="16.5" hidden="1" customHeight="1">
      <c r="A62" s="10" t="s">
        <v>37</v>
      </c>
      <c r="B62" s="28" t="s">
        <v>48</v>
      </c>
      <c r="C62" s="71"/>
      <c r="D62" s="72"/>
    </row>
    <row r="63" spans="1:6" ht="16.5" hidden="1" customHeight="1">
      <c r="A63" s="10" t="s">
        <v>28</v>
      </c>
      <c r="B63" s="45">
        <v>2210</v>
      </c>
      <c r="C63" s="85"/>
      <c r="D63" s="86"/>
    </row>
    <row r="64" spans="1:6" ht="16.5" hidden="1" customHeight="1">
      <c r="A64" s="10" t="s">
        <v>30</v>
      </c>
      <c r="B64" s="45">
        <v>2210</v>
      </c>
      <c r="C64" s="85"/>
      <c r="D64" s="86"/>
    </row>
    <row r="65" spans="1:6" ht="16.5" hidden="1" customHeight="1">
      <c r="A65" s="10" t="s">
        <v>36</v>
      </c>
      <c r="B65" s="45">
        <v>2210</v>
      </c>
      <c r="C65" s="85"/>
      <c r="D65" s="86"/>
    </row>
    <row r="66" spans="1:6" ht="16.5" hidden="1" customHeight="1">
      <c r="A66" s="10" t="s">
        <v>31</v>
      </c>
      <c r="B66" s="27">
        <v>3110</v>
      </c>
      <c r="C66" s="71"/>
      <c r="D66" s="72"/>
    </row>
    <row r="67" spans="1:6" ht="16.5" hidden="1" customHeight="1">
      <c r="A67" s="10" t="s">
        <v>33</v>
      </c>
      <c r="B67" s="27">
        <v>2210</v>
      </c>
      <c r="C67" s="87"/>
      <c r="D67" s="88"/>
    </row>
    <row r="68" spans="1:6" ht="16.5" hidden="1" customHeight="1">
      <c r="A68" s="10" t="s">
        <v>34</v>
      </c>
      <c r="B68" s="27">
        <v>2210</v>
      </c>
      <c r="C68" s="87"/>
      <c r="D68" s="88"/>
    </row>
    <row r="69" spans="1:6" ht="16.5" hidden="1" customHeight="1">
      <c r="A69" s="10" t="s">
        <v>46</v>
      </c>
      <c r="B69" s="27">
        <v>2240</v>
      </c>
      <c r="C69" s="87"/>
      <c r="D69" s="88"/>
    </row>
    <row r="70" spans="1:6" ht="16.5" customHeight="1">
      <c r="A70" s="10" t="s">
        <v>38</v>
      </c>
      <c r="B70" s="27">
        <v>2230</v>
      </c>
      <c r="C70" s="78"/>
      <c r="D70" s="79"/>
      <c r="E70" s="36"/>
      <c r="F70" s="36"/>
    </row>
    <row r="71" spans="1:6" ht="18" hidden="1">
      <c r="A71" s="10" t="s">
        <v>45</v>
      </c>
      <c r="B71" s="27">
        <v>2210</v>
      </c>
      <c r="C71" s="78"/>
      <c r="D71" s="79"/>
      <c r="E71" s="36"/>
      <c r="F71" s="36"/>
    </row>
    <row r="72" spans="1:6" ht="18" hidden="1">
      <c r="A72" s="10" t="s">
        <v>43</v>
      </c>
      <c r="B72" s="27">
        <v>2210</v>
      </c>
      <c r="C72" s="78"/>
      <c r="D72" s="79"/>
      <c r="E72" s="36"/>
      <c r="F72" s="36"/>
    </row>
    <row r="73" spans="1:6" ht="18" hidden="1">
      <c r="A73" s="10" t="s">
        <v>42</v>
      </c>
      <c r="B73" s="27">
        <v>2210</v>
      </c>
      <c r="C73" s="78"/>
      <c r="D73" s="79"/>
      <c r="E73" s="36"/>
      <c r="F73" s="36"/>
    </row>
    <row r="74" spans="1:6" ht="18" hidden="1">
      <c r="A74" s="10" t="s">
        <v>44</v>
      </c>
      <c r="B74" s="16">
        <v>2210</v>
      </c>
      <c r="C74" s="78"/>
      <c r="D74" s="79"/>
      <c r="E74" s="36"/>
      <c r="F74" s="36"/>
    </row>
    <row r="75" spans="1:6" ht="18" hidden="1">
      <c r="A75" s="69"/>
      <c r="B75" s="70"/>
      <c r="C75" s="78"/>
      <c r="D75" s="79"/>
      <c r="E75" s="36"/>
      <c r="F75" s="36"/>
    </row>
    <row r="76" spans="1:6" ht="18">
      <c r="A76" s="10" t="s">
        <v>45</v>
      </c>
      <c r="B76" s="53">
        <v>2210</v>
      </c>
      <c r="C76" s="89"/>
      <c r="D76" s="90"/>
      <c r="E76" s="36"/>
      <c r="F76" s="36"/>
    </row>
    <row r="77" spans="1:6" ht="52.8">
      <c r="A77" s="10" t="s">
        <v>63</v>
      </c>
      <c r="B77" s="27">
        <v>2210</v>
      </c>
      <c r="C77" s="82">
        <v>35894.839999999997</v>
      </c>
      <c r="D77" s="83"/>
      <c r="E77" s="36"/>
      <c r="F77" s="36"/>
    </row>
    <row r="78" spans="1:6" ht="18">
      <c r="A78" s="69"/>
      <c r="B78" s="70"/>
      <c r="C78" s="80">
        <f>SUM(C61:D77)</f>
        <v>37504.839999999997</v>
      </c>
      <c r="D78" s="81"/>
      <c r="E78" s="36"/>
      <c r="F78" s="36"/>
    </row>
    <row r="80" spans="1:6" ht="34.5" hidden="1" customHeight="1">
      <c r="A80" s="66" t="s">
        <v>49</v>
      </c>
      <c r="B80" s="84"/>
      <c r="C80" s="84"/>
      <c r="D80" s="84"/>
    </row>
  </sheetData>
  <mergeCells count="35">
    <mergeCell ref="D44:E44"/>
    <mergeCell ref="D46:E46"/>
    <mergeCell ref="D50:E50"/>
    <mergeCell ref="A55:D55"/>
    <mergeCell ref="A78:B78"/>
    <mergeCell ref="C78:D78"/>
    <mergeCell ref="C71:D71"/>
    <mergeCell ref="C72:D72"/>
    <mergeCell ref="C73:D73"/>
    <mergeCell ref="C74:D74"/>
    <mergeCell ref="A75:B75"/>
    <mergeCell ref="C75:D75"/>
    <mergeCell ref="C77:D77"/>
    <mergeCell ref="C76:D76"/>
    <mergeCell ref="A3:D3"/>
    <mergeCell ref="A2:D2"/>
    <mergeCell ref="A5:D5"/>
    <mergeCell ref="A28:D28"/>
    <mergeCell ref="A41:D41"/>
    <mergeCell ref="A80:D80"/>
    <mergeCell ref="A56:D56"/>
    <mergeCell ref="A58:B58"/>
    <mergeCell ref="C58:D58"/>
    <mergeCell ref="C60:D60"/>
    <mergeCell ref="C61:D61"/>
    <mergeCell ref="C59:D59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84"/>
  <sheetViews>
    <sheetView tabSelected="1" topLeftCell="A77" workbookViewId="0">
      <selection activeCell="G88" sqref="G88"/>
    </sheetView>
  </sheetViews>
  <sheetFormatPr defaultRowHeight="14.4"/>
  <cols>
    <col min="1" max="1" width="41.88671875" style="3" customWidth="1"/>
    <col min="2" max="2" width="9.109375" style="1" customWidth="1"/>
    <col min="3" max="3" width="17.88671875" customWidth="1"/>
    <col min="4" max="4" width="17" customWidth="1"/>
    <col min="5" max="5" width="11.44140625" hidden="1" customWidth="1"/>
    <col min="6" max="6" width="11.44140625" customWidth="1"/>
  </cols>
  <sheetData>
    <row r="2" spans="1:6" ht="60" customHeight="1">
      <c r="A2" s="64" t="s">
        <v>62</v>
      </c>
      <c r="B2" s="65"/>
      <c r="C2" s="65"/>
      <c r="D2" s="65"/>
    </row>
    <row r="3" spans="1:6" ht="62.25" customHeight="1">
      <c r="A3" s="75" t="s">
        <v>59</v>
      </c>
      <c r="B3" s="76"/>
      <c r="C3" s="76"/>
      <c r="D3" s="76"/>
    </row>
    <row r="4" spans="1:6" ht="18">
      <c r="A4" s="5"/>
      <c r="B4" s="6"/>
      <c r="C4" s="7"/>
      <c r="D4" s="7"/>
    </row>
    <row r="5" spans="1:6" ht="41.25" customHeight="1">
      <c r="A5" s="73" t="s">
        <v>23</v>
      </c>
      <c r="B5" s="74"/>
      <c r="C5" s="74"/>
      <c r="D5" s="74"/>
    </row>
    <row r="6" spans="1:6" s="2" customFormat="1" ht="69.599999999999994">
      <c r="A6" s="8" t="s">
        <v>0</v>
      </c>
      <c r="B6" s="8" t="s">
        <v>1</v>
      </c>
      <c r="C6" s="9" t="s">
        <v>22</v>
      </c>
      <c r="D6" s="9" t="s">
        <v>16</v>
      </c>
    </row>
    <row r="7" spans="1:6" s="2" customFormat="1" ht="18">
      <c r="A7" s="20" t="s">
        <v>21</v>
      </c>
      <c r="B7" s="15">
        <v>2111</v>
      </c>
      <c r="C7" s="38">
        <v>3886012</v>
      </c>
      <c r="D7" s="38">
        <v>3803877.72</v>
      </c>
      <c r="E7" s="24">
        <f>C7-D7</f>
        <v>82134.279999999795</v>
      </c>
      <c r="F7" s="24"/>
    </row>
    <row r="8" spans="1:6" s="2" customFormat="1" ht="18">
      <c r="A8" s="20" t="s">
        <v>40</v>
      </c>
      <c r="B8" s="15">
        <v>2120</v>
      </c>
      <c r="C8" s="38">
        <v>866330</v>
      </c>
      <c r="D8" s="38">
        <v>848076.36</v>
      </c>
      <c r="E8" s="24">
        <f t="shared" ref="E8:E25" si="0">C8-D8</f>
        <v>18253.640000000014</v>
      </c>
      <c r="F8" s="24"/>
    </row>
    <row r="9" spans="1:6" ht="35.4">
      <c r="A9" s="10" t="s">
        <v>2</v>
      </c>
      <c r="B9" s="15">
        <v>2210</v>
      </c>
      <c r="C9" s="40">
        <v>98130</v>
      </c>
      <c r="D9" s="40">
        <v>45045.4</v>
      </c>
      <c r="E9" s="24">
        <f t="shared" si="0"/>
        <v>53084.6</v>
      </c>
      <c r="F9" s="24"/>
    </row>
    <row r="10" spans="1:6" ht="18">
      <c r="A10" s="10" t="s">
        <v>3</v>
      </c>
      <c r="B10" s="15">
        <v>2230</v>
      </c>
      <c r="C10" s="40">
        <v>16800</v>
      </c>
      <c r="D10" s="40">
        <v>12546.85</v>
      </c>
      <c r="E10" s="24">
        <f t="shared" si="0"/>
        <v>4253.1499999999996</v>
      </c>
      <c r="F10" s="24"/>
    </row>
    <row r="11" spans="1:6" ht="35.4">
      <c r="A11" s="10" t="s">
        <v>4</v>
      </c>
      <c r="B11" s="15">
        <v>2240</v>
      </c>
      <c r="C11" s="40">
        <v>279910</v>
      </c>
      <c r="D11" s="40">
        <v>243187.96</v>
      </c>
      <c r="E11" s="24">
        <f t="shared" si="0"/>
        <v>36722.040000000008</v>
      </c>
      <c r="F11" s="24"/>
    </row>
    <row r="12" spans="1:6" ht="35.4">
      <c r="A12" s="10" t="s">
        <v>55</v>
      </c>
      <c r="B12" s="15">
        <v>2220</v>
      </c>
      <c r="C12" s="40"/>
      <c r="D12" s="40"/>
      <c r="E12" s="24">
        <f t="shared" si="0"/>
        <v>0</v>
      </c>
      <c r="F12" s="24"/>
    </row>
    <row r="13" spans="1:6" ht="18">
      <c r="A13" s="10" t="s">
        <v>5</v>
      </c>
      <c r="B13" s="15">
        <v>2271</v>
      </c>
      <c r="C13" s="40"/>
      <c r="D13" s="40"/>
      <c r="E13" s="24">
        <f t="shared" si="0"/>
        <v>0</v>
      </c>
      <c r="F13" s="24"/>
    </row>
    <row r="14" spans="1:6" ht="35.4">
      <c r="A14" s="10" t="s">
        <v>6</v>
      </c>
      <c r="B14" s="15">
        <v>2272</v>
      </c>
      <c r="C14" s="40">
        <v>3850</v>
      </c>
      <c r="D14" s="40">
        <v>3491.8</v>
      </c>
      <c r="E14" s="24">
        <f t="shared" si="0"/>
        <v>358.19999999999982</v>
      </c>
      <c r="F14" s="24"/>
    </row>
    <row r="15" spans="1:6" ht="18">
      <c r="A15" s="10" t="s">
        <v>7</v>
      </c>
      <c r="B15" s="15">
        <v>2273</v>
      </c>
      <c r="C15" s="40">
        <v>75720</v>
      </c>
      <c r="D15" s="40">
        <v>25376.22</v>
      </c>
      <c r="E15" s="24">
        <f t="shared" si="0"/>
        <v>50343.78</v>
      </c>
      <c r="F15" s="24"/>
    </row>
    <row r="16" spans="1:6" ht="18">
      <c r="A16" s="10" t="s">
        <v>8</v>
      </c>
      <c r="B16" s="15">
        <v>2274</v>
      </c>
      <c r="C16" s="40">
        <v>551570</v>
      </c>
      <c r="D16" s="40">
        <v>472203.54</v>
      </c>
      <c r="E16" s="24">
        <f t="shared" si="0"/>
        <v>79366.460000000021</v>
      </c>
      <c r="F16" s="24"/>
    </row>
    <row r="17" spans="1:9" ht="18">
      <c r="A17" s="10" t="s">
        <v>9</v>
      </c>
      <c r="B17" s="15">
        <v>2275</v>
      </c>
      <c r="C17" s="40">
        <v>1100</v>
      </c>
      <c r="D17" s="40">
        <v>1000</v>
      </c>
      <c r="E17" s="24">
        <f t="shared" si="0"/>
        <v>100</v>
      </c>
      <c r="F17" s="24"/>
    </row>
    <row r="18" spans="1:9" ht="33" customHeight="1">
      <c r="A18" s="10" t="s">
        <v>10</v>
      </c>
      <c r="B18" s="15">
        <v>2282</v>
      </c>
      <c r="C18" s="40">
        <v>3110</v>
      </c>
      <c r="D18" s="40">
        <v>3110</v>
      </c>
      <c r="E18" s="24">
        <f t="shared" si="0"/>
        <v>0</v>
      </c>
      <c r="F18" s="24"/>
    </row>
    <row r="19" spans="1:9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9" ht="15.75" customHeight="1">
      <c r="A20" s="10" t="s">
        <v>14</v>
      </c>
      <c r="B20" s="15">
        <v>2800</v>
      </c>
      <c r="C20" s="40">
        <v>900</v>
      </c>
      <c r="D20" s="40">
        <v>861.43</v>
      </c>
      <c r="E20" s="24">
        <f t="shared" si="0"/>
        <v>38.57000000000005</v>
      </c>
      <c r="F20" s="24"/>
    </row>
    <row r="21" spans="1:9" ht="36.75" customHeight="1">
      <c r="A21" s="10" t="s">
        <v>11</v>
      </c>
      <c r="B21" s="15">
        <v>3110</v>
      </c>
      <c r="C21" s="40"/>
      <c r="D21" s="40"/>
      <c r="E21" s="24">
        <f t="shared" si="0"/>
        <v>0</v>
      </c>
      <c r="F21" s="24"/>
      <c r="H21" s="7"/>
    </row>
    <row r="22" spans="1:9" ht="35.4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  <c r="I22" t="s">
        <v>18</v>
      </c>
    </row>
    <row r="23" spans="1:9" ht="35.4">
      <c r="A23" s="10" t="s">
        <v>20</v>
      </c>
      <c r="B23" s="15">
        <v>3132</v>
      </c>
      <c r="C23" s="40"/>
      <c r="D23" s="40"/>
      <c r="E23" s="24">
        <f t="shared" si="0"/>
        <v>0</v>
      </c>
      <c r="F23" s="24"/>
    </row>
    <row r="24" spans="1:9" ht="35.4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9" ht="18">
      <c r="A25" s="10" t="s">
        <v>12</v>
      </c>
      <c r="B25" s="16"/>
      <c r="C25" s="43">
        <f>SUM(C7:C24)</f>
        <v>5783432</v>
      </c>
      <c r="D25" s="44">
        <f>SUM(D7:D24)</f>
        <v>5458777.2799999993</v>
      </c>
      <c r="E25" s="24">
        <f t="shared" si="0"/>
        <v>324654.72000000067</v>
      </c>
      <c r="F25" s="24"/>
    </row>
    <row r="26" spans="1:9">
      <c r="C26" s="4"/>
      <c r="D26" s="4"/>
    </row>
    <row r="27" spans="1:9" ht="30.75" customHeight="1">
      <c r="A27" s="64" t="s">
        <v>24</v>
      </c>
      <c r="B27" s="68"/>
      <c r="C27" s="68"/>
      <c r="D27" s="68"/>
    </row>
    <row r="28" spans="1:9">
      <c r="D28" s="25"/>
    </row>
    <row r="29" spans="1:9" ht="69.599999999999994">
      <c r="A29" s="14" t="s">
        <v>0</v>
      </c>
      <c r="B29" s="14" t="s">
        <v>1</v>
      </c>
      <c r="C29" s="9" t="s">
        <v>22</v>
      </c>
      <c r="D29" s="9" t="s">
        <v>17</v>
      </c>
    </row>
    <row r="30" spans="1:9" ht="35.4">
      <c r="A30" s="10" t="s">
        <v>2</v>
      </c>
      <c r="B30" s="16">
        <v>2210</v>
      </c>
      <c r="C30" s="29"/>
      <c r="D30" s="29"/>
      <c r="F30" s="24"/>
    </row>
    <row r="31" spans="1:9" ht="18">
      <c r="A31" s="11" t="s">
        <v>3</v>
      </c>
      <c r="B31" s="16">
        <v>2230</v>
      </c>
      <c r="C31" s="34">
        <v>10730</v>
      </c>
      <c r="D31" s="32">
        <v>10726.83</v>
      </c>
      <c r="F31" s="24"/>
    </row>
    <row r="32" spans="1:9" ht="18" hidden="1">
      <c r="A32" s="11" t="s">
        <v>4</v>
      </c>
      <c r="B32" s="16">
        <v>2240</v>
      </c>
      <c r="C32" s="32"/>
      <c r="D32" s="32"/>
      <c r="F32" s="24"/>
    </row>
    <row r="33" spans="1:6" ht="18" hidden="1">
      <c r="A33" s="10" t="s">
        <v>9</v>
      </c>
      <c r="B33" s="16">
        <v>2275</v>
      </c>
      <c r="C33" s="32"/>
      <c r="D33" s="32"/>
      <c r="F33" s="24"/>
    </row>
    <row r="34" spans="1:6" ht="18" hidden="1">
      <c r="A34" s="10" t="s">
        <v>14</v>
      </c>
      <c r="B34" s="16">
        <v>2800</v>
      </c>
      <c r="C34" s="19"/>
      <c r="D34" s="32"/>
      <c r="F34" s="24"/>
    </row>
    <row r="35" spans="1:6" ht="52.8" hidden="1">
      <c r="A35" s="10" t="s">
        <v>11</v>
      </c>
      <c r="B35" s="16">
        <v>3110</v>
      </c>
      <c r="C35" s="19"/>
      <c r="D35" s="32"/>
      <c r="F35" s="24"/>
    </row>
    <row r="36" spans="1:6" ht="18" hidden="1">
      <c r="A36" s="17" t="s">
        <v>15</v>
      </c>
      <c r="B36" s="18">
        <v>3132</v>
      </c>
      <c r="C36" s="19"/>
      <c r="D36" s="19"/>
      <c r="F36" s="24"/>
    </row>
    <row r="37" spans="1:6" ht="18">
      <c r="A37" s="10" t="s">
        <v>12</v>
      </c>
      <c r="B37" s="16"/>
      <c r="C37" s="33">
        <f>SUM(C30:C36)</f>
        <v>10730</v>
      </c>
      <c r="D37" s="33">
        <f>SUM(D30:D36)</f>
        <v>10726.83</v>
      </c>
      <c r="F37" s="24"/>
    </row>
    <row r="38" spans="1:6">
      <c r="A38" s="1"/>
      <c r="B38"/>
      <c r="C38" s="4"/>
      <c r="D38" s="4"/>
    </row>
    <row r="39" spans="1:6">
      <c r="A39" s="1"/>
      <c r="B39"/>
      <c r="C39" s="4"/>
      <c r="D39" s="4"/>
    </row>
    <row r="40" spans="1:6" ht="32.25" customHeight="1">
      <c r="A40" s="66" t="s">
        <v>25</v>
      </c>
      <c r="B40" s="84"/>
      <c r="C40" s="84"/>
      <c r="D40" s="84"/>
    </row>
    <row r="41" spans="1:6">
      <c r="A41" s="1"/>
      <c r="B41"/>
      <c r="C41" s="4"/>
      <c r="D41" s="4"/>
    </row>
    <row r="42" spans="1:6" ht="69.599999999999994">
      <c r="A42" s="14" t="s">
        <v>0</v>
      </c>
      <c r="B42" s="14" t="s">
        <v>1</v>
      </c>
      <c r="C42" s="9" t="s">
        <v>22</v>
      </c>
      <c r="D42" s="9" t="s">
        <v>17</v>
      </c>
    </row>
    <row r="43" spans="1:6" ht="35.4" hidden="1">
      <c r="A43" s="10" t="s">
        <v>2</v>
      </c>
      <c r="B43" s="16">
        <v>2210</v>
      </c>
      <c r="C43" s="29"/>
      <c r="D43" s="29"/>
      <c r="F43" s="24"/>
    </row>
    <row r="44" spans="1:6" ht="35.4">
      <c r="A44" s="10" t="s">
        <v>2</v>
      </c>
      <c r="B44" s="16">
        <v>2210</v>
      </c>
      <c r="C44" s="29">
        <v>46716.08</v>
      </c>
      <c r="D44" s="29">
        <v>46716.08</v>
      </c>
      <c r="F44" s="24"/>
    </row>
    <row r="45" spans="1:6" ht="18">
      <c r="A45" s="11" t="s">
        <v>3</v>
      </c>
      <c r="B45" s="16">
        <v>2230</v>
      </c>
      <c r="C45" s="32"/>
      <c r="D45" s="32"/>
      <c r="F45" s="24"/>
    </row>
    <row r="46" spans="1:6" ht="18" hidden="1">
      <c r="A46" s="11" t="s">
        <v>4</v>
      </c>
      <c r="B46" s="16">
        <v>2240</v>
      </c>
      <c r="C46" s="32"/>
      <c r="D46" s="32"/>
      <c r="F46" s="24"/>
    </row>
    <row r="47" spans="1:6" ht="18" hidden="1">
      <c r="A47" s="11" t="s">
        <v>9</v>
      </c>
      <c r="B47" s="16">
        <v>2275</v>
      </c>
      <c r="C47" s="32"/>
      <c r="D47" s="32"/>
      <c r="F47" s="24"/>
    </row>
    <row r="48" spans="1:6" ht="18" hidden="1">
      <c r="A48" s="10" t="s">
        <v>14</v>
      </c>
      <c r="B48" s="16">
        <v>2800</v>
      </c>
      <c r="C48" s="32"/>
      <c r="D48" s="32"/>
      <c r="F48" s="24"/>
    </row>
    <row r="49" spans="1:6" ht="52.8" hidden="1">
      <c r="A49" s="10" t="s">
        <v>11</v>
      </c>
      <c r="B49" s="16">
        <v>3110</v>
      </c>
      <c r="C49" s="32"/>
      <c r="D49" s="32"/>
      <c r="F49" s="24"/>
    </row>
    <row r="50" spans="1:6" ht="18" hidden="1">
      <c r="A50" s="17" t="s">
        <v>15</v>
      </c>
      <c r="B50" s="18">
        <v>3132</v>
      </c>
      <c r="C50" s="19"/>
      <c r="D50" s="19"/>
      <c r="F50" s="24"/>
    </row>
    <row r="51" spans="1:6" ht="18">
      <c r="A51" s="10" t="s">
        <v>12</v>
      </c>
      <c r="B51" s="16"/>
      <c r="C51" s="33">
        <f>SUM(C44:C50)</f>
        <v>46716.08</v>
      </c>
      <c r="D51" s="33">
        <f>SUM(D44:D50)</f>
        <v>46716.08</v>
      </c>
      <c r="F51" s="24"/>
    </row>
    <row r="52" spans="1:6" ht="18">
      <c r="A52" s="5"/>
      <c r="B52" s="23"/>
      <c r="C52" s="30"/>
      <c r="D52" s="30"/>
      <c r="F52" s="24"/>
    </row>
    <row r="53" spans="1:6" ht="18">
      <c r="A53" s="5"/>
      <c r="B53" s="23"/>
      <c r="C53" s="30"/>
      <c r="D53" s="30"/>
      <c r="F53" s="24"/>
    </row>
    <row r="55" spans="1:6" ht="51" customHeight="1">
      <c r="A55" s="66" t="s">
        <v>54</v>
      </c>
      <c r="B55" s="67"/>
      <c r="C55" s="67"/>
      <c r="D55" s="67"/>
    </row>
    <row r="56" spans="1:6" ht="17.25" customHeight="1">
      <c r="A56" s="66"/>
      <c r="B56" s="84"/>
      <c r="C56" s="84"/>
      <c r="D56" s="84"/>
    </row>
    <row r="58" spans="1:6" ht="17.399999999999999">
      <c r="A58" s="61" t="s">
        <v>26</v>
      </c>
      <c r="B58" s="62"/>
      <c r="C58" s="63" t="s">
        <v>27</v>
      </c>
      <c r="D58" s="62"/>
    </row>
    <row r="59" spans="1:6" ht="18" hidden="1">
      <c r="A59" s="10" t="s">
        <v>35</v>
      </c>
      <c r="B59" s="27">
        <v>2210</v>
      </c>
      <c r="C59" s="60"/>
      <c r="D59" s="60"/>
    </row>
    <row r="60" spans="1:6" ht="18" hidden="1">
      <c r="A60" s="10" t="s">
        <v>29</v>
      </c>
      <c r="B60" s="27">
        <v>2210</v>
      </c>
      <c r="C60" s="85"/>
      <c r="D60" s="86"/>
    </row>
    <row r="61" spans="1:6" ht="18" hidden="1">
      <c r="A61" s="10" t="s">
        <v>32</v>
      </c>
      <c r="B61" s="27">
        <v>2210</v>
      </c>
      <c r="C61" s="71"/>
      <c r="D61" s="72"/>
    </row>
    <row r="62" spans="1:6" ht="18" hidden="1">
      <c r="A62" s="10" t="s">
        <v>37</v>
      </c>
      <c r="B62" s="28">
        <v>3110.221</v>
      </c>
      <c r="C62" s="87"/>
      <c r="D62" s="88"/>
    </row>
    <row r="63" spans="1:6" ht="18" hidden="1">
      <c r="A63" s="10" t="s">
        <v>28</v>
      </c>
      <c r="B63" s="27">
        <v>2210</v>
      </c>
      <c r="C63" s="87"/>
      <c r="D63" s="88"/>
    </row>
    <row r="64" spans="1:6" ht="18" hidden="1">
      <c r="A64" s="10" t="s">
        <v>30</v>
      </c>
      <c r="B64" s="27">
        <v>2210</v>
      </c>
      <c r="C64" s="87"/>
      <c r="D64" s="88"/>
    </row>
    <row r="65" spans="1:4" ht="18" hidden="1">
      <c r="A65" s="10" t="s">
        <v>36</v>
      </c>
      <c r="B65" s="27">
        <v>2210</v>
      </c>
      <c r="C65" s="87"/>
      <c r="D65" s="88"/>
    </row>
    <row r="66" spans="1:4" ht="18" hidden="1">
      <c r="A66" s="10" t="s">
        <v>31</v>
      </c>
      <c r="B66" s="27">
        <v>3110</v>
      </c>
      <c r="C66" s="71"/>
      <c r="D66" s="72"/>
    </row>
    <row r="67" spans="1:4" ht="18" hidden="1">
      <c r="A67" s="10" t="s">
        <v>33</v>
      </c>
      <c r="B67" s="27">
        <v>2210</v>
      </c>
      <c r="C67" s="87"/>
      <c r="D67" s="88"/>
    </row>
    <row r="68" spans="1:4" ht="18" hidden="1">
      <c r="A68" s="10" t="s">
        <v>34</v>
      </c>
      <c r="B68" s="27">
        <v>2210</v>
      </c>
      <c r="C68" s="87"/>
      <c r="D68" s="88"/>
    </row>
    <row r="69" spans="1:4" ht="18" hidden="1">
      <c r="A69" s="10" t="s">
        <v>46</v>
      </c>
      <c r="B69" s="27">
        <v>2240</v>
      </c>
      <c r="C69" s="87"/>
      <c r="D69" s="88"/>
    </row>
    <row r="70" spans="1:4" ht="18">
      <c r="A70" s="10" t="s">
        <v>35</v>
      </c>
      <c r="B70" s="27">
        <v>2210</v>
      </c>
      <c r="C70" s="77">
        <v>825</v>
      </c>
      <c r="D70" s="77"/>
    </row>
    <row r="71" spans="1:4" ht="18">
      <c r="A71" s="10" t="s">
        <v>29</v>
      </c>
      <c r="B71" s="27">
        <v>2210</v>
      </c>
      <c r="C71" s="78"/>
      <c r="D71" s="79"/>
    </row>
    <row r="72" spans="1:4" ht="18.75" hidden="1" customHeight="1">
      <c r="A72" s="10" t="s">
        <v>32</v>
      </c>
      <c r="B72" s="27">
        <v>2210</v>
      </c>
      <c r="C72" s="78"/>
      <c r="D72" s="79"/>
    </row>
    <row r="73" spans="1:4" ht="18.75" hidden="1" customHeight="1">
      <c r="A73" s="10" t="s">
        <v>37</v>
      </c>
      <c r="B73" s="28">
        <v>3110.221</v>
      </c>
      <c r="C73" s="78"/>
      <c r="D73" s="79"/>
    </row>
    <row r="74" spans="1:4" ht="18.75" hidden="1" customHeight="1">
      <c r="A74" s="10" t="s">
        <v>28</v>
      </c>
      <c r="B74" s="27">
        <v>2210</v>
      </c>
      <c r="C74" s="78"/>
      <c r="D74" s="79"/>
    </row>
    <row r="75" spans="1:4" ht="18.75" hidden="1" customHeight="1">
      <c r="A75" s="10" t="s">
        <v>30</v>
      </c>
      <c r="B75" s="27">
        <v>2210</v>
      </c>
      <c r="C75" s="78"/>
      <c r="D75" s="79"/>
    </row>
    <row r="76" spans="1:4" ht="18.75" hidden="1" customHeight="1">
      <c r="A76" s="10" t="s">
        <v>36</v>
      </c>
      <c r="B76" s="27">
        <v>2210</v>
      </c>
      <c r="C76" s="78"/>
      <c r="D76" s="79"/>
    </row>
    <row r="77" spans="1:4" ht="52.5" customHeight="1">
      <c r="A77" s="10" t="s">
        <v>63</v>
      </c>
      <c r="B77" s="27">
        <v>2210</v>
      </c>
      <c r="C77" s="82">
        <v>45891.08</v>
      </c>
      <c r="D77" s="83"/>
    </row>
    <row r="78" spans="1:4" ht="18">
      <c r="A78" s="10" t="s">
        <v>31</v>
      </c>
      <c r="B78" s="27">
        <v>3110</v>
      </c>
      <c r="C78" s="78"/>
      <c r="D78" s="79"/>
    </row>
    <row r="79" spans="1:4" ht="18">
      <c r="A79" s="10" t="s">
        <v>33</v>
      </c>
      <c r="B79" s="27">
        <v>2210</v>
      </c>
      <c r="C79" s="78"/>
      <c r="D79" s="79"/>
    </row>
    <row r="80" spans="1:4" ht="18">
      <c r="A80" s="10" t="s">
        <v>34</v>
      </c>
      <c r="B80" s="27">
        <v>2210</v>
      </c>
      <c r="C80" s="78"/>
      <c r="D80" s="79"/>
    </row>
    <row r="81" spans="1:4" ht="18">
      <c r="A81" s="10" t="s">
        <v>45</v>
      </c>
      <c r="B81" s="27">
        <v>2210</v>
      </c>
      <c r="C81" s="82"/>
      <c r="D81" s="83"/>
    </row>
    <row r="82" spans="1:4" ht="18">
      <c r="A82" s="10" t="s">
        <v>46</v>
      </c>
      <c r="B82" s="27">
        <v>2240</v>
      </c>
      <c r="C82" s="78"/>
      <c r="D82" s="79"/>
    </row>
    <row r="83" spans="1:4" ht="18">
      <c r="A83" s="10" t="s">
        <v>38</v>
      </c>
      <c r="B83" s="27">
        <v>2230</v>
      </c>
      <c r="C83" s="78"/>
      <c r="D83" s="79"/>
    </row>
    <row r="84" spans="1:4" ht="18">
      <c r="A84" s="56"/>
      <c r="B84" s="57"/>
      <c r="C84" s="59">
        <f>SUM(C70:D83)</f>
        <v>46716.08</v>
      </c>
      <c r="D84" s="91"/>
    </row>
  </sheetData>
  <mergeCells count="35">
    <mergeCell ref="C84:D84"/>
    <mergeCell ref="C81:D81"/>
    <mergeCell ref="C65:D65"/>
    <mergeCell ref="C66:D66"/>
    <mergeCell ref="C67:D67"/>
    <mergeCell ref="C68:D68"/>
    <mergeCell ref="C69:D69"/>
    <mergeCell ref="C70:D70"/>
    <mergeCell ref="C79:D79"/>
    <mergeCell ref="C80:D80"/>
    <mergeCell ref="C82:D82"/>
    <mergeCell ref="C83:D83"/>
    <mergeCell ref="C71:D71"/>
    <mergeCell ref="C78:D78"/>
    <mergeCell ref="C72:D72"/>
    <mergeCell ref="C73:D73"/>
    <mergeCell ref="A3:D3"/>
    <mergeCell ref="A2:D2"/>
    <mergeCell ref="A5:D5"/>
    <mergeCell ref="A27:D27"/>
    <mergeCell ref="A40:D40"/>
    <mergeCell ref="C74:D74"/>
    <mergeCell ref="C75:D75"/>
    <mergeCell ref="C76:D76"/>
    <mergeCell ref="C77:D77"/>
    <mergeCell ref="A55:D55"/>
    <mergeCell ref="A56:D56"/>
    <mergeCell ref="C63:D63"/>
    <mergeCell ref="C64:D64"/>
    <mergeCell ref="C60:D60"/>
    <mergeCell ref="C61:D61"/>
    <mergeCell ref="C62:D62"/>
    <mergeCell ref="A58:B58"/>
    <mergeCell ref="C58:D58"/>
    <mergeCell ref="C59:D5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82"/>
  <sheetViews>
    <sheetView topLeftCell="A52" workbookViewId="0">
      <selection activeCell="H73" sqref="H73"/>
    </sheetView>
  </sheetViews>
  <sheetFormatPr defaultRowHeight="14.4"/>
  <cols>
    <col min="1" max="1" width="40.88671875" style="3" customWidth="1"/>
    <col min="2" max="2" width="8.6640625" style="1" customWidth="1"/>
    <col min="3" max="3" width="17.88671875" customWidth="1"/>
    <col min="4" max="4" width="15" customWidth="1"/>
    <col min="5" max="5" width="10.6640625" hidden="1" customWidth="1"/>
    <col min="6" max="6" width="11.109375" customWidth="1"/>
  </cols>
  <sheetData>
    <row r="2" spans="1:6" ht="56.25" customHeight="1">
      <c r="A2" s="64" t="s">
        <v>62</v>
      </c>
      <c r="B2" s="65"/>
      <c r="C2" s="65"/>
      <c r="D2" s="65"/>
    </row>
    <row r="3" spans="1:6" ht="58.5" customHeight="1">
      <c r="A3" s="75" t="s">
        <v>60</v>
      </c>
      <c r="B3" s="76"/>
      <c r="C3" s="76"/>
      <c r="D3" s="76"/>
    </row>
    <row r="4" spans="1:6" ht="18">
      <c r="A4" s="5"/>
      <c r="B4" s="6"/>
      <c r="C4" s="7"/>
      <c r="D4" s="7"/>
    </row>
    <row r="5" spans="1:6" ht="45.75" customHeight="1">
      <c r="A5" s="73" t="s">
        <v>23</v>
      </c>
      <c r="B5" s="74"/>
      <c r="C5" s="74"/>
      <c r="D5" s="74"/>
    </row>
    <row r="6" spans="1:6" s="2" customFormat="1" ht="75" customHeight="1">
      <c r="A6" s="8" t="s">
        <v>0</v>
      </c>
      <c r="B6" s="8" t="s">
        <v>1</v>
      </c>
      <c r="C6" s="9" t="s">
        <v>22</v>
      </c>
      <c r="D6" s="9" t="s">
        <v>16</v>
      </c>
    </row>
    <row r="7" spans="1:6" s="2" customFormat="1" ht="18">
      <c r="A7" s="20" t="s">
        <v>21</v>
      </c>
      <c r="B7" s="15">
        <v>2111</v>
      </c>
      <c r="C7" s="38">
        <v>5880536</v>
      </c>
      <c r="D7" s="38">
        <v>5730514.0899999999</v>
      </c>
      <c r="E7" s="24">
        <f>C7-D7</f>
        <v>150021.91000000015</v>
      </c>
      <c r="F7" s="24"/>
    </row>
    <row r="8" spans="1:6" s="2" customFormat="1" ht="18">
      <c r="A8" s="20" t="s">
        <v>40</v>
      </c>
      <c r="B8" s="15">
        <v>2120</v>
      </c>
      <c r="C8" s="38">
        <v>1299572</v>
      </c>
      <c r="D8" s="38">
        <v>1254065.57</v>
      </c>
      <c r="E8" s="24">
        <f t="shared" ref="E8:E25" si="0">C8-D8</f>
        <v>45506.429999999935</v>
      </c>
      <c r="F8" s="24"/>
    </row>
    <row r="9" spans="1:6" ht="35.4">
      <c r="A9" s="10" t="s">
        <v>2</v>
      </c>
      <c r="B9" s="15">
        <v>2210</v>
      </c>
      <c r="C9" s="40">
        <v>120630</v>
      </c>
      <c r="D9" s="40">
        <v>120622.7</v>
      </c>
      <c r="E9" s="24">
        <f t="shared" si="0"/>
        <v>7.3000000000029104</v>
      </c>
      <c r="F9" s="58"/>
    </row>
    <row r="10" spans="1:6" ht="18">
      <c r="A10" s="10" t="s">
        <v>3</v>
      </c>
      <c r="B10" s="15">
        <v>2230</v>
      </c>
      <c r="C10" s="40">
        <v>54300</v>
      </c>
      <c r="D10" s="40">
        <v>50055.16</v>
      </c>
      <c r="E10" s="24">
        <f t="shared" si="0"/>
        <v>4244.8399999999965</v>
      </c>
      <c r="F10" s="24"/>
    </row>
    <row r="11" spans="1:6" ht="35.4">
      <c r="A11" s="10" t="s">
        <v>4</v>
      </c>
      <c r="B11" s="15">
        <v>2240</v>
      </c>
      <c r="C11" s="40">
        <v>777560</v>
      </c>
      <c r="D11" s="40">
        <v>777554.47</v>
      </c>
      <c r="E11" s="24">
        <f t="shared" si="0"/>
        <v>5.5300000000279397</v>
      </c>
      <c r="F11" s="58"/>
    </row>
    <row r="12" spans="1:6" ht="35.4">
      <c r="A12" s="17" t="s">
        <v>55</v>
      </c>
      <c r="B12" s="15">
        <v>2220</v>
      </c>
      <c r="C12" s="40"/>
      <c r="D12" s="40"/>
      <c r="E12" s="24">
        <f t="shared" si="0"/>
        <v>0</v>
      </c>
      <c r="F12" s="24"/>
    </row>
    <row r="13" spans="1:6" ht="18">
      <c r="A13" s="10" t="s">
        <v>5</v>
      </c>
      <c r="B13" s="15">
        <v>2271</v>
      </c>
      <c r="C13" s="40"/>
      <c r="D13" s="40"/>
      <c r="E13" s="24">
        <f t="shared" si="0"/>
        <v>0</v>
      </c>
      <c r="F13" s="24"/>
    </row>
    <row r="14" spans="1:6" ht="35.4">
      <c r="A14" s="10" t="s">
        <v>6</v>
      </c>
      <c r="B14" s="15">
        <v>2272</v>
      </c>
      <c r="C14" s="40">
        <v>2958</v>
      </c>
      <c r="D14" s="40">
        <v>2494.8000000000002</v>
      </c>
      <c r="E14" s="24">
        <f t="shared" si="0"/>
        <v>463.19999999999982</v>
      </c>
      <c r="F14" s="24"/>
    </row>
    <row r="15" spans="1:6" ht="18">
      <c r="A15" s="10" t="s">
        <v>7</v>
      </c>
      <c r="B15" s="15">
        <v>2273</v>
      </c>
      <c r="C15" s="40">
        <v>115930</v>
      </c>
      <c r="D15" s="40">
        <v>67482.12</v>
      </c>
      <c r="E15" s="24">
        <f t="shared" si="0"/>
        <v>48447.880000000005</v>
      </c>
      <c r="F15" s="24"/>
    </row>
    <row r="16" spans="1:6" ht="18">
      <c r="A16" s="10" t="s">
        <v>8</v>
      </c>
      <c r="B16" s="15">
        <v>2274</v>
      </c>
      <c r="C16" s="40">
        <v>900</v>
      </c>
      <c r="D16" s="40">
        <v>562.47</v>
      </c>
      <c r="E16" s="24">
        <f t="shared" si="0"/>
        <v>337.53</v>
      </c>
      <c r="F16" s="24"/>
    </row>
    <row r="17" spans="1:9" ht="18">
      <c r="A17" s="10" t="s">
        <v>9</v>
      </c>
      <c r="B17" s="15">
        <v>2275</v>
      </c>
      <c r="C17" s="40">
        <v>652340</v>
      </c>
      <c r="D17" s="40">
        <v>652320</v>
      </c>
      <c r="E17" s="24">
        <f t="shared" si="0"/>
        <v>20</v>
      </c>
      <c r="F17" s="24"/>
    </row>
    <row r="18" spans="1:9" ht="33" customHeight="1">
      <c r="A18" s="10" t="s">
        <v>10</v>
      </c>
      <c r="B18" s="15">
        <v>2282</v>
      </c>
      <c r="C18" s="40">
        <v>3360</v>
      </c>
      <c r="D18" s="40">
        <v>3347.7</v>
      </c>
      <c r="E18" s="24">
        <f t="shared" si="0"/>
        <v>12.300000000000182</v>
      </c>
      <c r="F18" s="24"/>
    </row>
    <row r="19" spans="1:9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9" ht="22.5" customHeight="1">
      <c r="A20" s="10" t="s">
        <v>14</v>
      </c>
      <c r="B20" s="15">
        <v>2800</v>
      </c>
      <c r="C20" s="40">
        <v>20750</v>
      </c>
      <c r="D20" s="40">
        <v>20721.419999999998</v>
      </c>
      <c r="E20" s="24">
        <f t="shared" si="0"/>
        <v>28.580000000001746</v>
      </c>
      <c r="F20" s="24"/>
    </row>
    <row r="21" spans="1:9" ht="36.75" customHeight="1">
      <c r="A21" s="10" t="s">
        <v>11</v>
      </c>
      <c r="B21" s="15">
        <v>3110</v>
      </c>
      <c r="C21" s="40">
        <v>134700</v>
      </c>
      <c r="D21" s="40"/>
      <c r="E21" s="24">
        <f t="shared" si="0"/>
        <v>134700</v>
      </c>
      <c r="F21" s="24"/>
      <c r="H21" s="7"/>
    </row>
    <row r="22" spans="1:9" ht="35.4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  <c r="I22" t="s">
        <v>18</v>
      </c>
    </row>
    <row r="23" spans="1:9" ht="35.4">
      <c r="A23" s="10" t="s">
        <v>20</v>
      </c>
      <c r="B23" s="15">
        <v>3132</v>
      </c>
      <c r="C23" s="40"/>
      <c r="D23" s="40"/>
      <c r="E23" s="24">
        <f t="shared" si="0"/>
        <v>0</v>
      </c>
      <c r="F23" s="24"/>
    </row>
    <row r="24" spans="1:9" ht="35.4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9" ht="18">
      <c r="A25" s="10" t="s">
        <v>12</v>
      </c>
      <c r="B25" s="15"/>
      <c r="C25" s="43">
        <f>SUM(C7:C24)</f>
        <v>9063536</v>
      </c>
      <c r="D25" s="43">
        <f>D7+D8+D9+D10+D11+D12+D14+D15+D17+D18+D20+D21+D16</f>
        <v>8679740.5</v>
      </c>
      <c r="E25" s="24">
        <f t="shared" si="0"/>
        <v>383795.5</v>
      </c>
      <c r="F25" s="24"/>
    </row>
    <row r="26" spans="1:9">
      <c r="C26" s="39"/>
      <c r="D26" s="39"/>
    </row>
    <row r="27" spans="1:9" ht="18">
      <c r="A27" s="22"/>
      <c r="B27" s="23"/>
      <c r="C27" s="23"/>
      <c r="D27" s="7"/>
    </row>
    <row r="28" spans="1:9" ht="33" customHeight="1">
      <c r="A28" s="64" t="s">
        <v>24</v>
      </c>
      <c r="B28" s="68"/>
      <c r="C28" s="68"/>
      <c r="D28" s="68"/>
    </row>
    <row r="29" spans="1:9" ht="18">
      <c r="A29" s="22"/>
      <c r="B29" s="23"/>
      <c r="C29" s="23"/>
      <c r="D29" s="25"/>
    </row>
    <row r="30" spans="1:9" ht="69.599999999999994">
      <c r="A30" s="14" t="s">
        <v>0</v>
      </c>
      <c r="B30" s="14" t="s">
        <v>1</v>
      </c>
      <c r="C30" s="9"/>
      <c r="D30" s="9" t="s">
        <v>17</v>
      </c>
    </row>
    <row r="31" spans="1:9" ht="35.4">
      <c r="A31" s="10" t="s">
        <v>2</v>
      </c>
      <c r="B31" s="16">
        <v>2210</v>
      </c>
      <c r="C31" s="32"/>
      <c r="D31" s="32"/>
      <c r="F31" s="24"/>
    </row>
    <row r="32" spans="1:9" ht="18">
      <c r="A32" s="11" t="s">
        <v>3</v>
      </c>
      <c r="B32" s="16">
        <v>2230</v>
      </c>
      <c r="C32" s="32">
        <v>18490</v>
      </c>
      <c r="D32" s="32">
        <v>18487.830000000002</v>
      </c>
      <c r="F32" s="24"/>
    </row>
    <row r="33" spans="1:6" ht="18">
      <c r="A33" s="11" t="s">
        <v>4</v>
      </c>
      <c r="B33" s="16">
        <v>2240</v>
      </c>
      <c r="C33" s="32"/>
      <c r="D33" s="32"/>
      <c r="F33" s="24"/>
    </row>
    <row r="34" spans="1:6" ht="18" hidden="1">
      <c r="A34" s="11" t="s">
        <v>9</v>
      </c>
      <c r="B34" s="16">
        <v>2275</v>
      </c>
      <c r="C34" s="29"/>
      <c r="D34" s="29"/>
      <c r="F34" s="24"/>
    </row>
    <row r="35" spans="1:6" ht="18" hidden="1">
      <c r="A35" s="10" t="s">
        <v>14</v>
      </c>
      <c r="B35" s="16">
        <v>2800</v>
      </c>
      <c r="C35" s="29"/>
      <c r="D35" s="12"/>
      <c r="F35" s="24"/>
    </row>
    <row r="36" spans="1:6" ht="52.8" hidden="1">
      <c r="A36" s="10" t="s">
        <v>11</v>
      </c>
      <c r="B36" s="16">
        <v>3110</v>
      </c>
      <c r="C36" s="12"/>
      <c r="D36" s="12"/>
      <c r="F36" s="24"/>
    </row>
    <row r="37" spans="1:6" ht="18" hidden="1">
      <c r="A37" s="17" t="s">
        <v>15</v>
      </c>
      <c r="B37" s="18">
        <v>3132</v>
      </c>
      <c r="C37" s="19"/>
      <c r="D37" s="19"/>
      <c r="F37" s="24"/>
    </row>
    <row r="38" spans="1:6" ht="18">
      <c r="A38" s="10" t="s">
        <v>9</v>
      </c>
      <c r="B38" s="18">
        <v>2275</v>
      </c>
      <c r="C38" s="19"/>
      <c r="D38" s="19"/>
      <c r="F38" s="24"/>
    </row>
    <row r="39" spans="1:6" ht="18">
      <c r="A39" s="10" t="s">
        <v>12</v>
      </c>
      <c r="B39" s="16"/>
      <c r="C39" s="13">
        <f>SUM(C31:C38)</f>
        <v>18490</v>
      </c>
      <c r="D39" s="13">
        <f>SUM(D31:D38)</f>
        <v>18487.830000000002</v>
      </c>
      <c r="F39" s="24"/>
    </row>
    <row r="40" spans="1:6">
      <c r="A40" s="1"/>
      <c r="B40"/>
      <c r="C40" s="4"/>
      <c r="D40" s="4"/>
    </row>
    <row r="41" spans="1:6">
      <c r="A41" s="1"/>
      <c r="B41"/>
      <c r="C41" s="4"/>
      <c r="D41" s="4"/>
    </row>
    <row r="42" spans="1:6" ht="33.75" customHeight="1">
      <c r="A42" s="66" t="s">
        <v>25</v>
      </c>
      <c r="B42" s="84"/>
      <c r="C42" s="84"/>
      <c r="D42" s="84"/>
    </row>
    <row r="43" spans="1:6">
      <c r="A43" s="1"/>
      <c r="B43"/>
      <c r="C43" s="4"/>
      <c r="D43" s="4"/>
    </row>
    <row r="44" spans="1:6" ht="69.599999999999994">
      <c r="A44" s="14" t="s">
        <v>0</v>
      </c>
      <c r="B44" s="14" t="s">
        <v>1</v>
      </c>
      <c r="C44" s="9" t="s">
        <v>22</v>
      </c>
      <c r="D44" s="9" t="s">
        <v>17</v>
      </c>
    </row>
    <row r="45" spans="1:6" ht="35.4">
      <c r="A45" s="10" t="s">
        <v>2</v>
      </c>
      <c r="B45" s="16">
        <v>2210</v>
      </c>
      <c r="C45" s="32">
        <v>55550.09</v>
      </c>
      <c r="D45" s="32">
        <v>55550.09</v>
      </c>
      <c r="F45" s="24"/>
    </row>
    <row r="46" spans="1:6" ht="18">
      <c r="A46" s="11" t="s">
        <v>3</v>
      </c>
      <c r="B46" s="16">
        <v>2230</v>
      </c>
      <c r="C46" s="32"/>
      <c r="D46" s="32"/>
      <c r="F46" s="24"/>
    </row>
    <row r="47" spans="1:6" ht="18" hidden="1">
      <c r="A47" s="11" t="s">
        <v>4</v>
      </c>
      <c r="B47" s="16">
        <v>2240</v>
      </c>
      <c r="C47" s="32"/>
      <c r="D47" s="32"/>
      <c r="F47" s="24"/>
    </row>
    <row r="48" spans="1:6" ht="18" hidden="1">
      <c r="A48" s="11" t="s">
        <v>9</v>
      </c>
      <c r="B48" s="16">
        <v>2275</v>
      </c>
      <c r="C48" s="32"/>
      <c r="D48" s="32"/>
      <c r="F48" s="24"/>
    </row>
    <row r="49" spans="1:6" ht="18" hidden="1">
      <c r="A49" s="10" t="s">
        <v>14</v>
      </c>
      <c r="B49" s="16">
        <v>2800</v>
      </c>
      <c r="C49" s="32"/>
      <c r="D49" s="32"/>
      <c r="F49" s="24"/>
    </row>
    <row r="50" spans="1:6" ht="52.8" hidden="1">
      <c r="A50" s="10" t="s">
        <v>11</v>
      </c>
      <c r="B50" s="16">
        <v>3110</v>
      </c>
      <c r="C50" s="32"/>
      <c r="D50" s="32"/>
      <c r="F50" s="24"/>
    </row>
    <row r="51" spans="1:6" ht="18" hidden="1">
      <c r="A51" s="17" t="s">
        <v>15</v>
      </c>
      <c r="B51" s="18">
        <v>3132</v>
      </c>
      <c r="C51" s="19"/>
      <c r="D51" s="19"/>
      <c r="F51" s="24"/>
    </row>
    <row r="52" spans="1:6" ht="18">
      <c r="A52" s="11" t="s">
        <v>4</v>
      </c>
      <c r="B52" s="18">
        <v>2240</v>
      </c>
      <c r="C52" s="19"/>
      <c r="D52" s="19"/>
      <c r="F52" s="24"/>
    </row>
    <row r="53" spans="1:6" ht="18">
      <c r="A53" s="10" t="s">
        <v>9</v>
      </c>
      <c r="B53" s="18">
        <v>2275</v>
      </c>
      <c r="C53" s="19"/>
      <c r="D53" s="19"/>
      <c r="F53" s="24"/>
    </row>
    <row r="54" spans="1:6" ht="18">
      <c r="A54" s="10" t="s">
        <v>12</v>
      </c>
      <c r="B54" s="16"/>
      <c r="C54" s="33">
        <f>SUM(C45:C53)</f>
        <v>55550.09</v>
      </c>
      <c r="D54" s="33">
        <f>SUM(D45:D53)</f>
        <v>55550.09</v>
      </c>
      <c r="F54" s="24"/>
    </row>
    <row r="56" spans="1:6" ht="35.25" customHeight="1">
      <c r="A56" s="66"/>
      <c r="B56" s="84"/>
      <c r="C56" s="84"/>
      <c r="D56" s="84"/>
    </row>
    <row r="57" spans="1:6" ht="47.25" customHeight="1">
      <c r="A57" s="66" t="s">
        <v>53</v>
      </c>
      <c r="B57" s="67"/>
      <c r="C57" s="67"/>
      <c r="D57" s="67"/>
    </row>
    <row r="60" spans="1:6" ht="17.399999999999999">
      <c r="A60" s="61" t="s">
        <v>26</v>
      </c>
      <c r="B60" s="62"/>
      <c r="C60" s="63" t="s">
        <v>27</v>
      </c>
      <c r="D60" s="62"/>
    </row>
    <row r="61" spans="1:6" ht="18" hidden="1">
      <c r="A61" s="10" t="s">
        <v>35</v>
      </c>
      <c r="B61" s="27">
        <v>2210</v>
      </c>
      <c r="C61" s="77"/>
      <c r="D61" s="77"/>
    </row>
    <row r="62" spans="1:6" ht="18" hidden="1">
      <c r="A62" s="10" t="s">
        <v>29</v>
      </c>
      <c r="B62" s="27">
        <v>2210</v>
      </c>
      <c r="C62" s="92"/>
      <c r="D62" s="93"/>
    </row>
    <row r="63" spans="1:6" ht="18">
      <c r="A63" s="10" t="s">
        <v>56</v>
      </c>
      <c r="B63" s="27">
        <v>2210</v>
      </c>
      <c r="C63" s="78">
        <v>6660</v>
      </c>
      <c r="D63" s="79"/>
    </row>
    <row r="64" spans="1:6" ht="18" hidden="1">
      <c r="A64" s="10" t="s">
        <v>37</v>
      </c>
      <c r="B64" s="28">
        <v>3110.221</v>
      </c>
      <c r="C64" s="92"/>
      <c r="D64" s="93"/>
    </row>
    <row r="65" spans="1:4" ht="18" hidden="1">
      <c r="A65" s="10" t="s">
        <v>28</v>
      </c>
      <c r="B65" s="27">
        <v>2210</v>
      </c>
      <c r="C65" s="92"/>
      <c r="D65" s="93"/>
    </row>
    <row r="66" spans="1:4" ht="18" hidden="1">
      <c r="A66" s="10" t="s">
        <v>30</v>
      </c>
      <c r="B66" s="27">
        <v>2210</v>
      </c>
      <c r="C66" s="92"/>
      <c r="D66" s="93"/>
    </row>
    <row r="67" spans="1:4" ht="18" hidden="1">
      <c r="A67" s="10" t="s">
        <v>36</v>
      </c>
      <c r="B67" s="27">
        <v>2210</v>
      </c>
      <c r="C67" s="78"/>
      <c r="D67" s="79"/>
    </row>
    <row r="68" spans="1:4" ht="18" hidden="1">
      <c r="A68" s="10" t="s">
        <v>31</v>
      </c>
      <c r="B68" s="27">
        <v>3110</v>
      </c>
      <c r="C68" s="78"/>
      <c r="D68" s="79"/>
    </row>
    <row r="69" spans="1:4" ht="18" hidden="1">
      <c r="A69" s="10" t="s">
        <v>33</v>
      </c>
      <c r="B69" s="27">
        <v>2210</v>
      </c>
      <c r="C69" s="78"/>
      <c r="D69" s="79"/>
    </row>
    <row r="70" spans="1:4" ht="18" hidden="1">
      <c r="A70" s="10" t="s">
        <v>34</v>
      </c>
      <c r="B70" s="27">
        <v>2210</v>
      </c>
      <c r="C70" s="78"/>
      <c r="D70" s="79"/>
    </row>
    <row r="71" spans="1:4" ht="18">
      <c r="A71" s="10" t="s">
        <v>36</v>
      </c>
      <c r="B71" s="27">
        <v>2210</v>
      </c>
      <c r="C71" s="78">
        <v>3100</v>
      </c>
      <c r="D71" s="79"/>
    </row>
    <row r="72" spans="1:4" ht="18">
      <c r="A72" s="10" t="s">
        <v>64</v>
      </c>
      <c r="B72" s="27">
        <v>2210</v>
      </c>
      <c r="C72" s="82">
        <v>15724.62</v>
      </c>
      <c r="D72" s="83"/>
    </row>
    <row r="73" spans="1:4" ht="52.8">
      <c r="A73" s="10" t="s">
        <v>63</v>
      </c>
      <c r="B73" s="27">
        <v>2210</v>
      </c>
      <c r="C73" s="82">
        <v>30065.47</v>
      </c>
      <c r="D73" s="83"/>
    </row>
    <row r="74" spans="1:4" ht="18">
      <c r="A74" s="10" t="s">
        <v>38</v>
      </c>
      <c r="B74" s="27">
        <v>2230</v>
      </c>
      <c r="C74" s="78"/>
      <c r="D74" s="79"/>
    </row>
    <row r="75" spans="1:4" ht="18" hidden="1">
      <c r="A75" s="10" t="s">
        <v>45</v>
      </c>
      <c r="B75" s="27">
        <v>2210</v>
      </c>
      <c r="C75" s="78"/>
      <c r="D75" s="79"/>
    </row>
    <row r="76" spans="1:4" ht="18" hidden="1">
      <c r="A76" s="10" t="s">
        <v>43</v>
      </c>
      <c r="B76" s="27">
        <v>2210</v>
      </c>
      <c r="C76" s="78"/>
      <c r="D76" s="79"/>
    </row>
    <row r="77" spans="1:4" ht="18" hidden="1">
      <c r="A77" s="10" t="s">
        <v>42</v>
      </c>
      <c r="B77" s="27">
        <v>2210</v>
      </c>
      <c r="C77" s="78"/>
      <c r="D77" s="79"/>
    </row>
    <row r="78" spans="1:4" ht="18" hidden="1">
      <c r="A78" s="10" t="s">
        <v>44</v>
      </c>
      <c r="B78" s="16">
        <v>2210</v>
      </c>
      <c r="C78" s="78"/>
      <c r="D78" s="79"/>
    </row>
    <row r="79" spans="1:4" ht="18" hidden="1">
      <c r="A79" s="69"/>
      <c r="B79" s="70"/>
      <c r="C79" s="78"/>
      <c r="D79" s="79"/>
    </row>
    <row r="80" spans="1:4" ht="18">
      <c r="A80" s="69"/>
      <c r="B80" s="70"/>
      <c r="C80" s="80">
        <f>SUM(C61:D78)</f>
        <v>55550.090000000004</v>
      </c>
      <c r="D80" s="81"/>
    </row>
    <row r="81" spans="1:4">
      <c r="C81" s="36"/>
      <c r="D81" s="36"/>
    </row>
    <row r="82" spans="1:4" ht="34.5" hidden="1" customHeight="1">
      <c r="A82" s="66" t="s">
        <v>49</v>
      </c>
      <c r="B82" s="84"/>
      <c r="C82" s="84"/>
      <c r="D82" s="84"/>
    </row>
  </sheetData>
  <mergeCells count="32">
    <mergeCell ref="A57:D57"/>
    <mergeCell ref="A80:B80"/>
    <mergeCell ref="C80:D80"/>
    <mergeCell ref="C75:D75"/>
    <mergeCell ref="C76:D76"/>
    <mergeCell ref="C77:D77"/>
    <mergeCell ref="C78:D78"/>
    <mergeCell ref="A79:B79"/>
    <mergeCell ref="C79:D79"/>
    <mergeCell ref="C72:D72"/>
    <mergeCell ref="C73:D73"/>
    <mergeCell ref="A3:D3"/>
    <mergeCell ref="A2:D2"/>
    <mergeCell ref="A5:D5"/>
    <mergeCell ref="A28:D28"/>
    <mergeCell ref="A42:D42"/>
    <mergeCell ref="A82:D82"/>
    <mergeCell ref="A56:D56"/>
    <mergeCell ref="C66:D66"/>
    <mergeCell ref="C64:D64"/>
    <mergeCell ref="C62:D62"/>
    <mergeCell ref="C63:D63"/>
    <mergeCell ref="C65:D65"/>
    <mergeCell ref="A60:B60"/>
    <mergeCell ref="C60:D60"/>
    <mergeCell ref="C61:D61"/>
    <mergeCell ref="C67:D67"/>
    <mergeCell ref="C68:D68"/>
    <mergeCell ref="C69:D69"/>
    <mergeCell ref="C70:D70"/>
    <mergeCell ref="C71:D71"/>
    <mergeCell ref="C74:D7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2:I78"/>
  <sheetViews>
    <sheetView topLeftCell="A25" workbookViewId="0">
      <selection activeCell="F6" sqref="F6:F26"/>
    </sheetView>
  </sheetViews>
  <sheetFormatPr defaultRowHeight="14.4"/>
  <cols>
    <col min="1" max="1" width="40.88671875" style="3" customWidth="1"/>
    <col min="2" max="2" width="9.109375" style="1" customWidth="1"/>
    <col min="3" max="3" width="17.6640625" customWidth="1"/>
    <col min="4" max="4" width="16.88671875" customWidth="1"/>
    <col min="5" max="5" width="10.6640625" hidden="1" customWidth="1"/>
    <col min="6" max="6" width="11.5546875" customWidth="1"/>
  </cols>
  <sheetData>
    <row r="2" spans="1:6" ht="58.5" customHeight="1">
      <c r="A2" s="64" t="s">
        <v>62</v>
      </c>
      <c r="B2" s="65"/>
      <c r="C2" s="65"/>
      <c r="D2" s="65"/>
    </row>
    <row r="3" spans="1:6" ht="58.5" customHeight="1">
      <c r="A3" s="75" t="s">
        <v>66</v>
      </c>
      <c r="B3" s="76"/>
      <c r="C3" s="76"/>
      <c r="D3" s="76"/>
    </row>
    <row r="4" spans="1:6" ht="18">
      <c r="A4" s="5"/>
      <c r="B4" s="6"/>
      <c r="C4" s="7"/>
      <c r="D4" s="7"/>
    </row>
    <row r="5" spans="1:6" ht="39.75" customHeight="1">
      <c r="A5" s="73" t="s">
        <v>23</v>
      </c>
      <c r="B5" s="74"/>
      <c r="C5" s="74"/>
      <c r="D5" s="74"/>
    </row>
    <row r="6" spans="1:6" s="2" customFormat="1" ht="75.75" customHeight="1">
      <c r="A6" s="8" t="s">
        <v>0</v>
      </c>
      <c r="B6" s="8" t="s">
        <v>1</v>
      </c>
      <c r="C6" s="9" t="s">
        <v>22</v>
      </c>
      <c r="D6" s="9" t="s">
        <v>16</v>
      </c>
    </row>
    <row r="7" spans="1:6" s="2" customFormat="1" ht="18">
      <c r="A7" s="20" t="s">
        <v>21</v>
      </c>
      <c r="B7" s="15">
        <v>2111</v>
      </c>
      <c r="C7" s="38">
        <v>4511430</v>
      </c>
      <c r="D7" s="38">
        <v>4410421.05</v>
      </c>
      <c r="E7" s="24">
        <f>C7-D7</f>
        <v>101008.95000000019</v>
      </c>
      <c r="F7" s="24"/>
    </row>
    <row r="8" spans="1:6" s="2" customFormat="1" ht="18">
      <c r="A8" s="20" t="s">
        <v>40</v>
      </c>
      <c r="B8" s="15">
        <v>2120</v>
      </c>
      <c r="C8" s="38">
        <v>997760</v>
      </c>
      <c r="D8" s="38">
        <v>980853.05</v>
      </c>
      <c r="E8" s="24">
        <f t="shared" ref="E8:E25" si="0">C8-D8</f>
        <v>16906.949999999953</v>
      </c>
      <c r="F8" s="24"/>
    </row>
    <row r="9" spans="1:6" ht="35.4">
      <c r="A9" s="10" t="s">
        <v>2</v>
      </c>
      <c r="B9" s="15">
        <v>2210</v>
      </c>
      <c r="C9" s="40">
        <v>157880</v>
      </c>
      <c r="D9" s="40">
        <v>94594.4</v>
      </c>
      <c r="E9" s="24">
        <f t="shared" si="0"/>
        <v>63285.600000000006</v>
      </c>
      <c r="F9" s="24"/>
    </row>
    <row r="10" spans="1:6" ht="18">
      <c r="A10" s="10" t="s">
        <v>3</v>
      </c>
      <c r="B10" s="15">
        <v>2230</v>
      </c>
      <c r="C10" s="40">
        <v>17550</v>
      </c>
      <c r="D10" s="40">
        <v>13286.91</v>
      </c>
      <c r="E10" s="24">
        <f t="shared" si="0"/>
        <v>4263.09</v>
      </c>
      <c r="F10" s="24"/>
    </row>
    <row r="11" spans="1:6" ht="35.4">
      <c r="A11" s="10" t="s">
        <v>4</v>
      </c>
      <c r="B11" s="15">
        <v>2240</v>
      </c>
      <c r="C11" s="40">
        <v>1745850</v>
      </c>
      <c r="D11" s="40">
        <v>1676859.3</v>
      </c>
      <c r="E11" s="24">
        <f t="shared" si="0"/>
        <v>68990.699999999953</v>
      </c>
      <c r="F11" s="24"/>
    </row>
    <row r="12" spans="1:6" ht="35.4">
      <c r="A12" s="10" t="s">
        <v>55</v>
      </c>
      <c r="B12" s="15">
        <v>2220</v>
      </c>
      <c r="C12" s="19"/>
      <c r="D12" s="19"/>
      <c r="E12" s="24">
        <f t="shared" si="0"/>
        <v>0</v>
      </c>
      <c r="F12" s="24"/>
    </row>
    <row r="13" spans="1:6" ht="18">
      <c r="A13" s="10" t="s">
        <v>5</v>
      </c>
      <c r="B13" s="15">
        <v>2271</v>
      </c>
      <c r="C13" s="19"/>
      <c r="D13" s="19"/>
      <c r="E13" s="24">
        <f t="shared" si="0"/>
        <v>0</v>
      </c>
      <c r="F13" s="24"/>
    </row>
    <row r="14" spans="1:6" ht="35.4">
      <c r="A14" s="10" t="s">
        <v>6</v>
      </c>
      <c r="B14" s="15">
        <v>2272</v>
      </c>
      <c r="C14" s="40"/>
      <c r="D14" s="40"/>
      <c r="E14" s="24">
        <f t="shared" si="0"/>
        <v>0</v>
      </c>
      <c r="F14" s="24"/>
    </row>
    <row r="15" spans="1:6" ht="18">
      <c r="A15" s="10" t="s">
        <v>7</v>
      </c>
      <c r="B15" s="15">
        <v>2273</v>
      </c>
      <c r="C15" s="40">
        <v>93850</v>
      </c>
      <c r="D15" s="40">
        <v>72628.33</v>
      </c>
      <c r="E15" s="24">
        <f t="shared" si="0"/>
        <v>21221.67</v>
      </c>
      <c r="F15" s="24"/>
    </row>
    <row r="16" spans="1:6" ht="18">
      <c r="A16" s="10" t="s">
        <v>8</v>
      </c>
      <c r="B16" s="15">
        <v>2274</v>
      </c>
      <c r="C16" s="40">
        <v>900</v>
      </c>
      <c r="D16" s="40">
        <v>562.47</v>
      </c>
      <c r="E16" s="24">
        <f t="shared" si="0"/>
        <v>337.53</v>
      </c>
      <c r="F16" s="24"/>
    </row>
    <row r="17" spans="1:9" ht="18">
      <c r="A17" s="10" t="s">
        <v>9</v>
      </c>
      <c r="B17" s="15">
        <v>2275</v>
      </c>
      <c r="C17" s="40">
        <v>191940</v>
      </c>
      <c r="D17" s="40">
        <v>181920</v>
      </c>
      <c r="E17" s="24">
        <f t="shared" si="0"/>
        <v>10020</v>
      </c>
      <c r="F17" s="24"/>
    </row>
    <row r="18" spans="1:9" ht="32.25" customHeight="1">
      <c r="A18" s="10" t="s">
        <v>10</v>
      </c>
      <c r="B18" s="15">
        <v>2282</v>
      </c>
      <c r="C18" s="40">
        <v>3980</v>
      </c>
      <c r="D18" s="40">
        <v>3977.7</v>
      </c>
      <c r="E18" s="24">
        <f t="shared" si="0"/>
        <v>2.3000000000001819</v>
      </c>
      <c r="F18" s="24"/>
    </row>
    <row r="19" spans="1:9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9" ht="15.75" customHeight="1">
      <c r="A20" s="10" t="s">
        <v>14</v>
      </c>
      <c r="B20" s="15">
        <v>2800</v>
      </c>
      <c r="C20" s="40">
        <v>12480</v>
      </c>
      <c r="D20" s="40">
        <v>9900.02</v>
      </c>
      <c r="E20" s="24">
        <f t="shared" si="0"/>
        <v>2579.9799999999996</v>
      </c>
      <c r="F20" s="24"/>
    </row>
    <row r="21" spans="1:9" ht="36.75" customHeight="1">
      <c r="A21" s="10" t="s">
        <v>11</v>
      </c>
      <c r="B21" s="15">
        <v>3110</v>
      </c>
      <c r="C21" s="40">
        <v>173000</v>
      </c>
      <c r="D21" s="40">
        <v>173000</v>
      </c>
      <c r="E21" s="24">
        <f t="shared" si="0"/>
        <v>0</v>
      </c>
      <c r="F21" s="24"/>
      <c r="H21" s="7"/>
    </row>
    <row r="22" spans="1:9" ht="35.4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  <c r="I22" t="s">
        <v>18</v>
      </c>
    </row>
    <row r="23" spans="1:9" ht="35.4">
      <c r="A23" s="10" t="s">
        <v>20</v>
      </c>
      <c r="B23" s="15">
        <v>3132</v>
      </c>
      <c r="C23" s="40"/>
      <c r="D23" s="40"/>
      <c r="E23" s="24">
        <f t="shared" si="0"/>
        <v>0</v>
      </c>
      <c r="F23" s="24"/>
    </row>
    <row r="24" spans="1:9" ht="35.4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9" ht="18">
      <c r="A25" s="10" t="s">
        <v>12</v>
      </c>
      <c r="B25" s="15"/>
      <c r="C25" s="43">
        <f>SUM(C7:C24)</f>
        <v>7906620</v>
      </c>
      <c r="D25" s="43">
        <f>SUM(D7:D24)</f>
        <v>7618003.2299999995</v>
      </c>
      <c r="E25" s="24">
        <f t="shared" si="0"/>
        <v>288616.77000000048</v>
      </c>
      <c r="F25" s="24"/>
    </row>
    <row r="26" spans="1:9" ht="18">
      <c r="A26" s="5"/>
      <c r="B26" s="21"/>
      <c r="C26" s="7"/>
      <c r="D26" s="7"/>
    </row>
    <row r="27" spans="1:9">
      <c r="C27" s="4"/>
      <c r="D27" s="4"/>
    </row>
    <row r="28" spans="1:9" ht="30" customHeight="1">
      <c r="A28" s="64" t="s">
        <v>24</v>
      </c>
      <c r="B28" s="68"/>
      <c r="C28" s="68"/>
      <c r="D28" s="68"/>
    </row>
    <row r="29" spans="1:9">
      <c r="D29" s="25"/>
    </row>
    <row r="30" spans="1:9" ht="69.599999999999994">
      <c r="A30" s="14" t="s">
        <v>0</v>
      </c>
      <c r="B30" s="14" t="s">
        <v>1</v>
      </c>
      <c r="C30" s="9"/>
      <c r="D30" s="9" t="s">
        <v>17</v>
      </c>
    </row>
    <row r="31" spans="1:9" ht="35.4" hidden="1">
      <c r="A31" s="10" t="s">
        <v>2</v>
      </c>
      <c r="B31" s="16">
        <v>2210</v>
      </c>
      <c r="C31" s="12">
        <v>0</v>
      </c>
      <c r="D31" s="12"/>
      <c r="F31" s="24"/>
    </row>
    <row r="32" spans="1:9" ht="35.4">
      <c r="A32" s="10" t="s">
        <v>2</v>
      </c>
      <c r="B32" s="16">
        <v>2210</v>
      </c>
      <c r="C32" s="12"/>
      <c r="D32" s="12"/>
      <c r="F32" s="24"/>
    </row>
    <row r="33" spans="1:6" ht="18">
      <c r="A33" s="11" t="s">
        <v>3</v>
      </c>
      <c r="B33" s="16">
        <v>2230</v>
      </c>
      <c r="C33" s="19">
        <v>3700</v>
      </c>
      <c r="D33" s="19">
        <v>3695</v>
      </c>
      <c r="F33" s="24"/>
    </row>
    <row r="34" spans="1:6" ht="18" hidden="1">
      <c r="A34" s="11" t="s">
        <v>4</v>
      </c>
      <c r="B34" s="16">
        <v>2240</v>
      </c>
      <c r="C34" s="19"/>
      <c r="D34" s="19"/>
      <c r="F34" s="24"/>
    </row>
    <row r="35" spans="1:6" ht="18" hidden="1">
      <c r="A35" s="11" t="s">
        <v>9</v>
      </c>
      <c r="B35" s="16">
        <v>2275</v>
      </c>
      <c r="C35" s="19"/>
      <c r="D35" s="19"/>
      <c r="F35" s="24"/>
    </row>
    <row r="36" spans="1:6" ht="18" hidden="1">
      <c r="A36" s="10" t="s">
        <v>14</v>
      </c>
      <c r="B36" s="16">
        <v>2800</v>
      </c>
      <c r="C36" s="19"/>
      <c r="D36" s="19"/>
      <c r="F36" s="24"/>
    </row>
    <row r="37" spans="1:6" ht="52.8" hidden="1">
      <c r="A37" s="10" t="s">
        <v>11</v>
      </c>
      <c r="B37" s="16">
        <v>3110</v>
      </c>
      <c r="C37" s="19"/>
      <c r="D37" s="19"/>
      <c r="F37" s="24"/>
    </row>
    <row r="38" spans="1:6" ht="18" hidden="1">
      <c r="A38" s="17" t="s">
        <v>15</v>
      </c>
      <c r="B38" s="18">
        <v>3132</v>
      </c>
      <c r="C38" s="19"/>
      <c r="D38" s="19"/>
      <c r="F38" s="24"/>
    </row>
    <row r="39" spans="1:6" ht="18">
      <c r="A39" s="10" t="s">
        <v>12</v>
      </c>
      <c r="B39" s="16"/>
      <c r="C39" s="33">
        <f>SUM(C31:C38)</f>
        <v>3700</v>
      </c>
      <c r="D39" s="33">
        <f>SUM(D31:D38)</f>
        <v>3695</v>
      </c>
      <c r="F39" s="24"/>
    </row>
    <row r="40" spans="1:6">
      <c r="A40" s="1"/>
      <c r="B40"/>
      <c r="C40" s="4"/>
      <c r="D40" s="4"/>
    </row>
    <row r="41" spans="1:6">
      <c r="A41" s="1"/>
      <c r="B41"/>
      <c r="C41" s="4"/>
      <c r="D41" s="4"/>
    </row>
    <row r="42" spans="1:6" ht="34.5" customHeight="1">
      <c r="A42" s="66" t="s">
        <v>25</v>
      </c>
      <c r="B42" s="66"/>
      <c r="C42" s="66"/>
      <c r="D42" s="66"/>
    </row>
    <row r="43" spans="1:6">
      <c r="A43" s="1"/>
      <c r="B43"/>
      <c r="C43" s="4"/>
      <c r="D43" s="4"/>
    </row>
    <row r="44" spans="1:6" ht="69.599999999999994">
      <c r="A44" s="14" t="s">
        <v>0</v>
      </c>
      <c r="B44" s="14" t="s">
        <v>1</v>
      </c>
      <c r="C44" s="9" t="s">
        <v>22</v>
      </c>
      <c r="D44" s="9" t="s">
        <v>17</v>
      </c>
    </row>
    <row r="45" spans="1:6" ht="35.4">
      <c r="A45" s="10" t="s">
        <v>2</v>
      </c>
      <c r="B45" s="46">
        <v>2210</v>
      </c>
      <c r="C45" s="48">
        <v>32207.7</v>
      </c>
      <c r="D45" s="48">
        <v>32207.7</v>
      </c>
    </row>
    <row r="46" spans="1:6" ht="18">
      <c r="A46" s="11" t="s">
        <v>3</v>
      </c>
      <c r="B46" s="16">
        <v>2230</v>
      </c>
      <c r="C46" s="32"/>
      <c r="D46" s="32"/>
      <c r="F46" s="24"/>
    </row>
    <row r="47" spans="1:6" ht="18" hidden="1">
      <c r="A47" s="11" t="s">
        <v>4</v>
      </c>
      <c r="B47" s="16">
        <v>2240</v>
      </c>
      <c r="C47" s="32"/>
      <c r="D47" s="32"/>
      <c r="F47" s="24"/>
    </row>
    <row r="48" spans="1:6" ht="18" hidden="1">
      <c r="A48" s="11" t="s">
        <v>9</v>
      </c>
      <c r="B48" s="16">
        <v>2275</v>
      </c>
      <c r="C48" s="32"/>
      <c r="D48" s="32"/>
      <c r="F48" s="24"/>
    </row>
    <row r="49" spans="1:6" ht="18" hidden="1">
      <c r="A49" s="10" t="s">
        <v>14</v>
      </c>
      <c r="B49" s="16">
        <v>2800</v>
      </c>
      <c r="C49" s="32"/>
      <c r="D49" s="32"/>
      <c r="F49" s="24"/>
    </row>
    <row r="50" spans="1:6" ht="52.8" hidden="1">
      <c r="A50" s="10" t="s">
        <v>11</v>
      </c>
      <c r="B50" s="16">
        <v>3110</v>
      </c>
      <c r="C50" s="32"/>
      <c r="D50" s="32"/>
      <c r="F50" s="24"/>
    </row>
    <row r="51" spans="1:6" ht="18" hidden="1">
      <c r="A51" s="17" t="s">
        <v>15</v>
      </c>
      <c r="B51" s="18">
        <v>3132</v>
      </c>
      <c r="C51" s="19"/>
      <c r="D51" s="19"/>
      <c r="F51" s="24"/>
    </row>
    <row r="52" spans="1:6" ht="18">
      <c r="A52" s="10" t="s">
        <v>12</v>
      </c>
      <c r="B52" s="16"/>
      <c r="C52" s="33">
        <f>SUM(C45:C51)</f>
        <v>32207.7</v>
      </c>
      <c r="D52" s="33">
        <f>SUM(D45:D51)</f>
        <v>32207.7</v>
      </c>
      <c r="F52" s="24"/>
    </row>
    <row r="55" spans="1:6" ht="41.25" customHeight="1">
      <c r="A55" s="66" t="s">
        <v>54</v>
      </c>
      <c r="B55" s="67"/>
      <c r="C55" s="67"/>
      <c r="D55" s="67"/>
    </row>
    <row r="57" spans="1:6" ht="17.399999999999999">
      <c r="A57" s="94" t="s">
        <v>26</v>
      </c>
      <c r="B57" s="95"/>
      <c r="C57" s="63" t="s">
        <v>27</v>
      </c>
      <c r="D57" s="62"/>
    </row>
    <row r="58" spans="1:6" ht="18" hidden="1">
      <c r="A58" s="10" t="s">
        <v>35</v>
      </c>
      <c r="B58" s="45">
        <v>2210</v>
      </c>
      <c r="C58" s="78"/>
      <c r="D58" s="79"/>
      <c r="E58" s="36"/>
      <c r="F58" s="49"/>
    </row>
    <row r="59" spans="1:6" ht="18" hidden="1" customHeight="1">
      <c r="A59" s="10" t="s">
        <v>29</v>
      </c>
      <c r="B59" s="45">
        <v>2210</v>
      </c>
      <c r="C59" s="78"/>
      <c r="D59" s="79"/>
      <c r="E59" s="36"/>
    </row>
    <row r="60" spans="1:6" ht="18.75" customHeight="1">
      <c r="A60" s="10" t="s">
        <v>35</v>
      </c>
      <c r="B60" s="45">
        <v>2210</v>
      </c>
      <c r="C60" s="82">
        <v>7295.5</v>
      </c>
      <c r="D60" s="83"/>
      <c r="E60" s="36"/>
    </row>
    <row r="61" spans="1:6" ht="18.75" hidden="1" customHeight="1">
      <c r="A61" s="10" t="s">
        <v>37</v>
      </c>
      <c r="B61" s="28" t="s">
        <v>48</v>
      </c>
      <c r="C61" s="82"/>
      <c r="D61" s="83"/>
      <c r="E61" s="36"/>
    </row>
    <row r="62" spans="1:6" ht="18.75" hidden="1" customHeight="1">
      <c r="A62" s="10" t="s">
        <v>28</v>
      </c>
      <c r="B62" s="45">
        <v>2210</v>
      </c>
      <c r="C62" s="82"/>
      <c r="D62" s="83"/>
      <c r="E62" s="36"/>
    </row>
    <row r="63" spans="1:6" ht="18.75" hidden="1" customHeight="1">
      <c r="A63" s="10" t="s">
        <v>30</v>
      </c>
      <c r="B63" s="45">
        <v>2210</v>
      </c>
      <c r="C63" s="82"/>
      <c r="D63" s="83"/>
      <c r="E63" s="36"/>
    </row>
    <row r="64" spans="1:6" ht="18" hidden="1">
      <c r="A64" s="10" t="s">
        <v>36</v>
      </c>
      <c r="B64" s="45">
        <v>2210</v>
      </c>
      <c r="C64" s="82"/>
      <c r="D64" s="83"/>
      <c r="E64" s="36"/>
    </row>
    <row r="65" spans="1:5" ht="18.75" hidden="1" customHeight="1">
      <c r="A65" s="10" t="s">
        <v>31</v>
      </c>
      <c r="B65" s="45">
        <v>3110</v>
      </c>
      <c r="C65" s="82"/>
      <c r="D65" s="83"/>
      <c r="E65" s="36"/>
    </row>
    <row r="66" spans="1:5" ht="18.75" hidden="1" customHeight="1">
      <c r="A66" s="10" t="s">
        <v>33</v>
      </c>
      <c r="B66" s="45">
        <v>2210</v>
      </c>
      <c r="C66" s="96"/>
      <c r="D66" s="97"/>
      <c r="E66" s="36"/>
    </row>
    <row r="67" spans="1:5" ht="18.75" hidden="1" customHeight="1">
      <c r="A67" s="10" t="s">
        <v>34</v>
      </c>
      <c r="B67" s="45">
        <v>2210</v>
      </c>
      <c r="C67" s="96"/>
      <c r="D67" s="97"/>
      <c r="E67" s="36"/>
    </row>
    <row r="68" spans="1:5" ht="18.75" hidden="1" customHeight="1">
      <c r="A68" s="10" t="s">
        <v>46</v>
      </c>
      <c r="B68" s="45">
        <v>2240</v>
      </c>
      <c r="C68" s="96"/>
      <c r="D68" s="97"/>
      <c r="E68" s="36"/>
    </row>
    <row r="69" spans="1:5" ht="57.75" customHeight="1">
      <c r="A69" s="10" t="s">
        <v>63</v>
      </c>
      <c r="B69" s="45">
        <v>2210</v>
      </c>
      <c r="C69" s="82">
        <v>21412.2</v>
      </c>
      <c r="D69" s="83"/>
      <c r="E69" s="36"/>
    </row>
    <row r="70" spans="1:5" ht="18.75" customHeight="1">
      <c r="A70" s="10" t="s">
        <v>45</v>
      </c>
      <c r="B70" s="45">
        <v>2210</v>
      </c>
      <c r="C70" s="82">
        <v>3500</v>
      </c>
      <c r="D70" s="83"/>
      <c r="E70" s="36"/>
    </row>
    <row r="71" spans="1:5" ht="18">
      <c r="A71" s="10" t="s">
        <v>38</v>
      </c>
      <c r="B71" s="45">
        <v>2230</v>
      </c>
      <c r="C71" s="82"/>
      <c r="D71" s="83"/>
      <c r="E71" s="36"/>
    </row>
    <row r="72" spans="1:5" ht="18.75" hidden="1" customHeight="1">
      <c r="A72" s="10" t="s">
        <v>45</v>
      </c>
      <c r="B72" s="45">
        <v>2210</v>
      </c>
      <c r="C72" s="78"/>
      <c r="D72" s="79"/>
      <c r="E72" s="36"/>
    </row>
    <row r="73" spans="1:5" ht="18.75" hidden="1" customHeight="1">
      <c r="A73" s="10" t="s">
        <v>43</v>
      </c>
      <c r="B73" s="45">
        <v>2210</v>
      </c>
      <c r="C73" s="78"/>
      <c r="D73" s="79"/>
      <c r="E73" s="36"/>
    </row>
    <row r="74" spans="1:5" ht="18.75" hidden="1" customHeight="1">
      <c r="A74" s="10" t="s">
        <v>42</v>
      </c>
      <c r="B74" s="45">
        <v>2210</v>
      </c>
      <c r="C74" s="78"/>
      <c r="D74" s="79"/>
      <c r="E74" s="36"/>
    </row>
    <row r="75" spans="1:5" ht="18.75" hidden="1" customHeight="1">
      <c r="A75" s="10" t="s">
        <v>44</v>
      </c>
      <c r="B75" s="46">
        <v>2210</v>
      </c>
      <c r="C75" s="78"/>
      <c r="D75" s="79"/>
      <c r="E75" s="36"/>
    </row>
    <row r="76" spans="1:5" ht="35.4" hidden="1">
      <c r="A76" s="10" t="s">
        <v>47</v>
      </c>
      <c r="B76" s="46">
        <v>3110</v>
      </c>
      <c r="C76" s="78"/>
      <c r="D76" s="79"/>
      <c r="E76" s="36"/>
    </row>
    <row r="77" spans="1:5" ht="18">
      <c r="A77" s="69"/>
      <c r="B77" s="70"/>
      <c r="C77" s="78"/>
      <c r="D77" s="79"/>
      <c r="E77" s="36"/>
    </row>
    <row r="78" spans="1:5" ht="18">
      <c r="A78" s="69"/>
      <c r="B78" s="70"/>
      <c r="C78" s="80">
        <f>SUM(C58:D77)</f>
        <v>32207.7</v>
      </c>
      <c r="D78" s="81"/>
      <c r="E78" s="36"/>
    </row>
  </sheetData>
  <mergeCells count="31">
    <mergeCell ref="C73:D73"/>
    <mergeCell ref="C74:D74"/>
    <mergeCell ref="C65:D65"/>
    <mergeCell ref="C66:D66"/>
    <mergeCell ref="C67:D67"/>
    <mergeCell ref="C68:D68"/>
    <mergeCell ref="C71:D71"/>
    <mergeCell ref="C72:D72"/>
    <mergeCell ref="C69:D69"/>
    <mergeCell ref="C70:D70"/>
    <mergeCell ref="A78:B78"/>
    <mergeCell ref="C78:D78"/>
    <mergeCell ref="C76:D76"/>
    <mergeCell ref="A77:B77"/>
    <mergeCell ref="C77:D77"/>
    <mergeCell ref="A55:D55"/>
    <mergeCell ref="C75:D75"/>
    <mergeCell ref="A3:D3"/>
    <mergeCell ref="A2:D2"/>
    <mergeCell ref="A5:D5"/>
    <mergeCell ref="A28:D28"/>
    <mergeCell ref="A42:D42"/>
    <mergeCell ref="A57:B57"/>
    <mergeCell ref="C57:D57"/>
    <mergeCell ref="C60:D60"/>
    <mergeCell ref="C61:D61"/>
    <mergeCell ref="C62:D62"/>
    <mergeCell ref="C63:D63"/>
    <mergeCell ref="C64:D64"/>
    <mergeCell ref="C59:D59"/>
    <mergeCell ref="C58:D5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81"/>
  <sheetViews>
    <sheetView topLeftCell="A69" workbookViewId="0">
      <selection activeCell="J3" sqref="J3"/>
    </sheetView>
  </sheetViews>
  <sheetFormatPr defaultRowHeight="14.4"/>
  <cols>
    <col min="1" max="1" width="40.88671875" style="3" customWidth="1"/>
    <col min="2" max="2" width="9.44140625" style="1" customWidth="1"/>
    <col min="3" max="3" width="18.33203125" customWidth="1"/>
    <col min="4" max="4" width="16.5546875" customWidth="1"/>
    <col min="5" max="5" width="10" hidden="1" customWidth="1"/>
    <col min="6" max="6" width="11.44140625" customWidth="1"/>
  </cols>
  <sheetData>
    <row r="2" spans="1:9" ht="58.5" customHeight="1">
      <c r="A2" s="64" t="s">
        <v>69</v>
      </c>
      <c r="B2" s="65"/>
      <c r="C2" s="65"/>
      <c r="D2" s="65"/>
    </row>
    <row r="3" spans="1:9" ht="66.75" customHeight="1">
      <c r="A3" s="75" t="s">
        <v>67</v>
      </c>
      <c r="B3" s="76"/>
      <c r="C3" s="76"/>
      <c r="D3" s="76"/>
      <c r="I3" s="26"/>
    </row>
    <row r="4" spans="1:9" ht="18">
      <c r="A4" s="5"/>
      <c r="B4" s="6"/>
      <c r="C4" s="7"/>
      <c r="D4" s="7"/>
    </row>
    <row r="5" spans="1:9" ht="39.75" customHeight="1">
      <c r="A5" s="73" t="s">
        <v>23</v>
      </c>
      <c r="B5" s="74"/>
      <c r="C5" s="74"/>
      <c r="D5" s="74"/>
    </row>
    <row r="6" spans="1:9" s="2" customFormat="1" ht="75.75" customHeight="1">
      <c r="A6" s="8" t="s">
        <v>0</v>
      </c>
      <c r="B6" s="8" t="s">
        <v>1</v>
      </c>
      <c r="C6" s="9" t="s">
        <v>22</v>
      </c>
      <c r="D6" s="9" t="s">
        <v>16</v>
      </c>
    </row>
    <row r="7" spans="1:9" s="2" customFormat="1" ht="18">
      <c r="A7" s="20" t="s">
        <v>21</v>
      </c>
      <c r="B7" s="15">
        <v>2111</v>
      </c>
      <c r="C7" s="38">
        <v>6563810</v>
      </c>
      <c r="D7" s="38">
        <v>6411475.2599999998</v>
      </c>
      <c r="E7" s="24">
        <f>C7-D7</f>
        <v>152334.74000000022</v>
      </c>
      <c r="F7" s="24"/>
    </row>
    <row r="8" spans="1:9" s="2" customFormat="1" ht="18">
      <c r="A8" s="20" t="s">
        <v>40</v>
      </c>
      <c r="B8" s="15">
        <v>2120</v>
      </c>
      <c r="C8" s="38">
        <v>1445650</v>
      </c>
      <c r="D8" s="38">
        <v>1432890.54</v>
      </c>
      <c r="E8" s="24">
        <f t="shared" ref="E8:E25" si="0">C8-D8</f>
        <v>12759.459999999963</v>
      </c>
      <c r="F8" s="24"/>
    </row>
    <row r="9" spans="1:9" ht="35.4">
      <c r="A9" s="10" t="s">
        <v>2</v>
      </c>
      <c r="B9" s="15">
        <v>2210</v>
      </c>
      <c r="C9" s="40">
        <v>142430</v>
      </c>
      <c r="D9" s="40">
        <v>127651.8</v>
      </c>
      <c r="E9" s="24">
        <f t="shared" si="0"/>
        <v>14778.199999999997</v>
      </c>
      <c r="F9" s="24"/>
    </row>
    <row r="10" spans="1:9" ht="18">
      <c r="A10" s="10" t="s">
        <v>3</v>
      </c>
      <c r="B10" s="15">
        <v>2230</v>
      </c>
      <c r="C10" s="40">
        <v>31650</v>
      </c>
      <c r="D10" s="40">
        <v>27380.54</v>
      </c>
      <c r="E10" s="24">
        <f t="shared" si="0"/>
        <v>4269.4599999999991</v>
      </c>
      <c r="F10" s="24"/>
    </row>
    <row r="11" spans="1:9" ht="35.4">
      <c r="A11" s="10" t="s">
        <v>4</v>
      </c>
      <c r="B11" s="15">
        <v>2240</v>
      </c>
      <c r="C11" s="40">
        <v>755078.25</v>
      </c>
      <c r="D11" s="40">
        <v>755060.76</v>
      </c>
      <c r="E11" s="24">
        <f t="shared" si="0"/>
        <v>17.489999999990687</v>
      </c>
      <c r="F11" s="24"/>
    </row>
    <row r="12" spans="1:9" ht="35.4">
      <c r="A12" s="10" t="s">
        <v>55</v>
      </c>
      <c r="B12" s="15">
        <v>2220</v>
      </c>
      <c r="C12" s="40"/>
      <c r="D12" s="40"/>
      <c r="E12" s="24">
        <f t="shared" si="0"/>
        <v>0</v>
      </c>
      <c r="F12" s="24"/>
    </row>
    <row r="13" spans="1:9" ht="18">
      <c r="A13" s="10" t="s">
        <v>5</v>
      </c>
      <c r="B13" s="15">
        <v>2271</v>
      </c>
      <c r="C13" s="40"/>
      <c r="D13" s="40"/>
      <c r="E13" s="24">
        <f t="shared" si="0"/>
        <v>0</v>
      </c>
      <c r="F13" s="24"/>
    </row>
    <row r="14" spans="1:9" ht="35.4">
      <c r="A14" s="10" t="s">
        <v>6</v>
      </c>
      <c r="B14" s="15">
        <v>2272</v>
      </c>
      <c r="C14" s="40"/>
      <c r="D14" s="40"/>
      <c r="E14" s="24">
        <f t="shared" si="0"/>
        <v>0</v>
      </c>
      <c r="F14" s="24"/>
    </row>
    <row r="15" spans="1:9" ht="18">
      <c r="A15" s="10" t="s">
        <v>7</v>
      </c>
      <c r="B15" s="15">
        <v>2273</v>
      </c>
      <c r="C15" s="40">
        <v>125480</v>
      </c>
      <c r="D15" s="40">
        <v>125431.84</v>
      </c>
      <c r="E15" s="24">
        <f t="shared" si="0"/>
        <v>48.160000000003492</v>
      </c>
      <c r="F15" s="24"/>
    </row>
    <row r="16" spans="1:9" ht="18">
      <c r="A16" s="10" t="s">
        <v>8</v>
      </c>
      <c r="B16" s="15">
        <v>2274</v>
      </c>
      <c r="C16" s="40">
        <v>897810</v>
      </c>
      <c r="D16" s="40">
        <v>870847.15</v>
      </c>
      <c r="E16" s="24">
        <f t="shared" si="0"/>
        <v>26962.849999999977</v>
      </c>
      <c r="F16" s="24"/>
    </row>
    <row r="17" spans="1:9" ht="18">
      <c r="A17" s="10" t="s">
        <v>9</v>
      </c>
      <c r="B17" s="15">
        <v>2275</v>
      </c>
      <c r="C17" s="40">
        <v>15550</v>
      </c>
      <c r="D17" s="40">
        <v>15550</v>
      </c>
      <c r="E17" s="24">
        <f t="shared" si="0"/>
        <v>0</v>
      </c>
      <c r="F17" s="24"/>
    </row>
    <row r="18" spans="1:9" ht="33.75" customHeight="1">
      <c r="A18" s="10" t="s">
        <v>10</v>
      </c>
      <c r="B18" s="15">
        <v>2282</v>
      </c>
      <c r="C18" s="40">
        <v>3980</v>
      </c>
      <c r="D18" s="40">
        <v>3977.7</v>
      </c>
      <c r="E18" s="24">
        <f t="shared" si="0"/>
        <v>2.3000000000001819</v>
      </c>
      <c r="F18" s="24"/>
    </row>
    <row r="19" spans="1:9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9" ht="15.75" customHeight="1">
      <c r="A20" s="10" t="s">
        <v>14</v>
      </c>
      <c r="B20" s="15">
        <v>2800</v>
      </c>
      <c r="C20" s="40">
        <v>19910</v>
      </c>
      <c r="D20" s="40">
        <v>5795.45</v>
      </c>
      <c r="E20" s="24">
        <f t="shared" si="0"/>
        <v>14114.55</v>
      </c>
      <c r="F20" s="24"/>
    </row>
    <row r="21" spans="1:9" ht="39" customHeight="1">
      <c r="A21" s="10" t="s">
        <v>11</v>
      </c>
      <c r="B21" s="15">
        <v>3110</v>
      </c>
      <c r="C21" s="40">
        <v>164338</v>
      </c>
      <c r="D21" s="40">
        <v>164149</v>
      </c>
      <c r="E21" s="24">
        <f t="shared" si="0"/>
        <v>189</v>
      </c>
      <c r="F21" s="24"/>
      <c r="H21" s="7"/>
    </row>
    <row r="22" spans="1:9" ht="35.4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  <c r="I22" t="s">
        <v>18</v>
      </c>
    </row>
    <row r="23" spans="1:9" ht="35.4">
      <c r="A23" s="10" t="s">
        <v>20</v>
      </c>
      <c r="B23" s="15">
        <v>3132</v>
      </c>
      <c r="C23" s="40">
        <v>42900</v>
      </c>
      <c r="D23" s="40">
        <v>42900</v>
      </c>
      <c r="E23" s="24">
        <f t="shared" si="0"/>
        <v>0</v>
      </c>
      <c r="F23" s="24"/>
    </row>
    <row r="24" spans="1:9" ht="35.4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9" ht="18">
      <c r="A25" s="10" t="s">
        <v>12</v>
      </c>
      <c r="B25" s="15"/>
      <c r="C25" s="43">
        <f>SUM(C7:C24)</f>
        <v>10208586.25</v>
      </c>
      <c r="D25" s="43">
        <f>SUM(D7:D24)</f>
        <v>9983110.0399999991</v>
      </c>
      <c r="E25" s="24">
        <f t="shared" si="0"/>
        <v>225476.21000000089</v>
      </c>
      <c r="F25" s="24"/>
    </row>
    <row r="26" spans="1:9" ht="18">
      <c r="A26" s="5"/>
      <c r="B26" s="6"/>
      <c r="C26" s="7"/>
      <c r="D26" s="7"/>
    </row>
    <row r="27" spans="1:9" ht="33.75" customHeight="1">
      <c r="A27" s="64" t="s">
        <v>24</v>
      </c>
      <c r="B27" s="68"/>
      <c r="C27" s="68"/>
      <c r="D27" s="68"/>
    </row>
    <row r="28" spans="1:9" ht="18">
      <c r="A28" s="22"/>
      <c r="B28" s="23"/>
      <c r="C28" s="23"/>
      <c r="D28" s="25"/>
    </row>
    <row r="29" spans="1:9" ht="69.599999999999994">
      <c r="A29" s="14" t="s">
        <v>0</v>
      </c>
      <c r="B29" s="14" t="s">
        <v>1</v>
      </c>
      <c r="C29" s="9" t="s">
        <v>22</v>
      </c>
      <c r="D29" s="9" t="s">
        <v>17</v>
      </c>
    </row>
    <row r="30" spans="1:9" ht="35.4">
      <c r="A30" s="10" t="s">
        <v>2</v>
      </c>
      <c r="B30" s="16">
        <v>2210</v>
      </c>
      <c r="C30" s="19"/>
      <c r="D30" s="19"/>
      <c r="F30" s="24"/>
    </row>
    <row r="31" spans="1:9" ht="18">
      <c r="A31" s="11" t="s">
        <v>3</v>
      </c>
      <c r="B31" s="16">
        <v>2230</v>
      </c>
      <c r="C31" s="19">
        <v>31550</v>
      </c>
      <c r="D31" s="19">
        <v>31544.39</v>
      </c>
      <c r="F31" s="24"/>
    </row>
    <row r="32" spans="1:9" ht="18">
      <c r="A32" s="11" t="s">
        <v>4</v>
      </c>
      <c r="B32" s="16">
        <v>2240</v>
      </c>
      <c r="C32" s="19"/>
      <c r="D32" s="19"/>
      <c r="F32" s="24"/>
    </row>
    <row r="33" spans="1:6" ht="18">
      <c r="A33" s="10" t="s">
        <v>9</v>
      </c>
      <c r="B33" s="27">
        <v>2275</v>
      </c>
      <c r="C33" s="19"/>
      <c r="D33" s="19"/>
      <c r="F33" s="24"/>
    </row>
    <row r="34" spans="1:6" ht="18" hidden="1">
      <c r="A34" s="10" t="s">
        <v>14</v>
      </c>
      <c r="B34" s="16">
        <v>2800</v>
      </c>
      <c r="C34" s="19"/>
      <c r="D34" s="19"/>
      <c r="F34" s="24"/>
    </row>
    <row r="35" spans="1:6" ht="52.8" hidden="1">
      <c r="A35" s="10" t="s">
        <v>11</v>
      </c>
      <c r="B35" s="16">
        <v>3110</v>
      </c>
      <c r="C35" s="19"/>
      <c r="D35" s="19"/>
      <c r="F35" s="24"/>
    </row>
    <row r="36" spans="1:6" ht="18" hidden="1">
      <c r="A36" s="17" t="s">
        <v>15</v>
      </c>
      <c r="B36" s="18">
        <v>3132</v>
      </c>
      <c r="C36" s="19"/>
      <c r="D36" s="19"/>
      <c r="F36" s="24"/>
    </row>
    <row r="37" spans="1:6" ht="18">
      <c r="A37" s="10" t="s">
        <v>12</v>
      </c>
      <c r="B37" s="16"/>
      <c r="C37" s="33">
        <f>SUM(C30:C36)</f>
        <v>31550</v>
      </c>
      <c r="D37" s="33">
        <f>SUM(D30:D36)</f>
        <v>31544.39</v>
      </c>
      <c r="F37" s="24"/>
    </row>
    <row r="38" spans="1:6" ht="18">
      <c r="A38" s="5"/>
      <c r="B38" s="23"/>
      <c r="C38" s="30"/>
      <c r="D38" s="30"/>
      <c r="F38" s="24"/>
    </row>
    <row r="39" spans="1:6">
      <c r="A39" s="1"/>
      <c r="B39"/>
      <c r="C39" s="4"/>
      <c r="D39" s="4"/>
    </row>
    <row r="40" spans="1:6" ht="33.75" customHeight="1">
      <c r="A40" s="66" t="s">
        <v>25</v>
      </c>
      <c r="B40" s="84"/>
      <c r="C40" s="84"/>
      <c r="D40" s="84"/>
    </row>
    <row r="41" spans="1:6">
      <c r="A41" s="1"/>
      <c r="B41"/>
      <c r="C41" s="4"/>
      <c r="D41" s="4"/>
    </row>
    <row r="42" spans="1:6" ht="69.599999999999994">
      <c r="A42" s="14" t="s">
        <v>0</v>
      </c>
      <c r="B42" s="14" t="s">
        <v>1</v>
      </c>
      <c r="C42" s="9" t="s">
        <v>22</v>
      </c>
      <c r="D42" s="9" t="s">
        <v>17</v>
      </c>
    </row>
    <row r="43" spans="1:6" ht="35.4">
      <c r="A43" s="10" t="s">
        <v>2</v>
      </c>
      <c r="B43" s="16">
        <v>2210</v>
      </c>
      <c r="C43" s="32">
        <v>230969.97</v>
      </c>
      <c r="D43" s="32">
        <v>230969.97</v>
      </c>
      <c r="E43" s="36"/>
      <c r="F43" s="37"/>
    </row>
    <row r="44" spans="1:6" ht="18">
      <c r="A44" s="11" t="s">
        <v>3</v>
      </c>
      <c r="B44" s="16">
        <v>2230</v>
      </c>
      <c r="C44" s="32"/>
      <c r="D44" s="32"/>
      <c r="E44" s="36"/>
      <c r="F44" s="37"/>
    </row>
    <row r="45" spans="1:6" ht="18" hidden="1">
      <c r="A45" s="11" t="s">
        <v>4</v>
      </c>
      <c r="B45" s="16">
        <v>2240</v>
      </c>
      <c r="C45" s="32"/>
      <c r="D45" s="32"/>
      <c r="E45" s="36"/>
      <c r="F45" s="37"/>
    </row>
    <row r="46" spans="1:6" ht="18" hidden="1">
      <c r="A46" s="11" t="s">
        <v>9</v>
      </c>
      <c r="B46" s="16">
        <v>2275</v>
      </c>
      <c r="C46" s="32"/>
      <c r="D46" s="32"/>
      <c r="E46" s="36"/>
      <c r="F46" s="37"/>
    </row>
    <row r="47" spans="1:6" ht="18" hidden="1">
      <c r="A47" s="10" t="s">
        <v>14</v>
      </c>
      <c r="B47" s="16">
        <v>2800</v>
      </c>
      <c r="C47" s="32"/>
      <c r="D47" s="32"/>
      <c r="E47" s="36"/>
      <c r="F47" s="37"/>
    </row>
    <row r="48" spans="1:6" ht="52.8" hidden="1">
      <c r="A48" s="10" t="s">
        <v>11</v>
      </c>
      <c r="B48" s="16">
        <v>3110</v>
      </c>
      <c r="C48" s="32"/>
      <c r="D48" s="32"/>
      <c r="E48" s="36"/>
      <c r="F48" s="37"/>
    </row>
    <row r="49" spans="1:6" ht="18" hidden="1">
      <c r="A49" s="17" t="s">
        <v>15</v>
      </c>
      <c r="B49" s="18">
        <v>3132</v>
      </c>
      <c r="C49" s="19"/>
      <c r="D49" s="19"/>
      <c r="E49" s="36"/>
      <c r="F49" s="37"/>
    </row>
    <row r="50" spans="1:6" ht="18">
      <c r="A50" s="17" t="s">
        <v>65</v>
      </c>
      <c r="B50" s="18">
        <v>2240</v>
      </c>
      <c r="C50" s="19">
        <v>109705</v>
      </c>
      <c r="D50" s="19">
        <v>109705.8</v>
      </c>
      <c r="E50" s="36"/>
      <c r="F50" s="37"/>
    </row>
    <row r="51" spans="1:6" ht="18">
      <c r="A51" s="10" t="s">
        <v>12</v>
      </c>
      <c r="B51" s="16"/>
      <c r="C51" s="33">
        <f>SUM(C43:C50)</f>
        <v>340674.97</v>
      </c>
      <c r="D51" s="33">
        <f>SUM(D43:D50)</f>
        <v>340675.77</v>
      </c>
      <c r="E51" s="36"/>
      <c r="F51" s="37"/>
    </row>
    <row r="52" spans="1:6">
      <c r="C52" s="36"/>
      <c r="D52" s="36"/>
      <c r="E52" s="36"/>
      <c r="F52" s="36"/>
    </row>
    <row r="55" spans="1:6" ht="34.5" customHeight="1">
      <c r="A55" s="66" t="s">
        <v>53</v>
      </c>
      <c r="B55" s="67"/>
      <c r="C55" s="67"/>
      <c r="D55" s="67"/>
    </row>
    <row r="57" spans="1:6" ht="17.399999999999999">
      <c r="A57" s="61" t="s">
        <v>26</v>
      </c>
      <c r="B57" s="62"/>
      <c r="C57" s="63" t="s">
        <v>27</v>
      </c>
      <c r="D57" s="62"/>
    </row>
    <row r="58" spans="1:6" ht="18" hidden="1">
      <c r="A58" s="10" t="s">
        <v>35</v>
      </c>
      <c r="B58" s="27">
        <v>2210</v>
      </c>
      <c r="C58" s="77"/>
      <c r="D58" s="77"/>
    </row>
    <row r="59" spans="1:6" ht="17.25" hidden="1" customHeight="1">
      <c r="A59" s="10" t="s">
        <v>29</v>
      </c>
      <c r="B59" s="27">
        <v>2210</v>
      </c>
      <c r="C59" s="92"/>
      <c r="D59" s="93"/>
    </row>
    <row r="60" spans="1:6" ht="18" hidden="1">
      <c r="A60" s="10" t="s">
        <v>32</v>
      </c>
      <c r="B60" s="27">
        <v>2210</v>
      </c>
      <c r="C60" s="92"/>
      <c r="D60" s="93"/>
    </row>
    <row r="61" spans="1:6" ht="18" hidden="1">
      <c r="A61" s="10" t="s">
        <v>37</v>
      </c>
      <c r="B61" s="28">
        <v>3110.221</v>
      </c>
      <c r="C61" s="92"/>
      <c r="D61" s="93"/>
    </row>
    <row r="62" spans="1:6" ht="18" hidden="1">
      <c r="A62" s="10" t="s">
        <v>28</v>
      </c>
      <c r="B62" s="27">
        <v>2210</v>
      </c>
      <c r="C62" s="92"/>
      <c r="D62" s="93"/>
    </row>
    <row r="63" spans="1:6" ht="18" hidden="1">
      <c r="A63" s="10" t="s">
        <v>30</v>
      </c>
      <c r="B63" s="27">
        <v>2210</v>
      </c>
      <c r="C63" s="92"/>
      <c r="D63" s="93"/>
    </row>
    <row r="64" spans="1:6" ht="18" hidden="1">
      <c r="A64" s="10" t="s">
        <v>36</v>
      </c>
      <c r="B64" s="27">
        <v>2210</v>
      </c>
      <c r="C64" s="92"/>
      <c r="D64" s="93"/>
    </row>
    <row r="65" spans="1:4" ht="18" hidden="1">
      <c r="A65" s="10" t="s">
        <v>31</v>
      </c>
      <c r="B65" s="27">
        <v>3110</v>
      </c>
      <c r="C65" s="78"/>
      <c r="D65" s="79"/>
    </row>
    <row r="66" spans="1:4" ht="18" hidden="1">
      <c r="A66" s="10" t="s">
        <v>33</v>
      </c>
      <c r="B66" s="27">
        <v>2210</v>
      </c>
      <c r="C66" s="92"/>
      <c r="D66" s="93"/>
    </row>
    <row r="67" spans="1:4" ht="18" hidden="1">
      <c r="A67" s="10" t="s">
        <v>34</v>
      </c>
      <c r="B67" s="27">
        <v>2210</v>
      </c>
      <c r="C67" s="92"/>
      <c r="D67" s="93"/>
    </row>
    <row r="68" spans="1:4" ht="18" hidden="1">
      <c r="A68" s="10" t="s">
        <v>46</v>
      </c>
      <c r="B68" s="27">
        <v>2240</v>
      </c>
      <c r="C68" s="92"/>
      <c r="D68" s="93"/>
    </row>
    <row r="69" spans="1:4" ht="18">
      <c r="A69" s="10" t="s">
        <v>38</v>
      </c>
      <c r="B69" s="27">
        <v>2230</v>
      </c>
      <c r="C69" s="78"/>
      <c r="D69" s="79"/>
    </row>
    <row r="70" spans="1:4" ht="18">
      <c r="A70" s="10" t="s">
        <v>35</v>
      </c>
      <c r="B70" s="27">
        <v>2210</v>
      </c>
      <c r="C70" s="82">
        <v>3980.25</v>
      </c>
      <c r="D70" s="83"/>
    </row>
    <row r="71" spans="1:4" ht="18">
      <c r="A71" s="10" t="s">
        <v>45</v>
      </c>
      <c r="B71" s="27">
        <v>2210</v>
      </c>
      <c r="C71" s="82">
        <v>21012</v>
      </c>
      <c r="D71" s="83"/>
    </row>
    <row r="72" spans="1:4" ht="52.8">
      <c r="A72" s="10" t="s">
        <v>63</v>
      </c>
      <c r="B72" s="27">
        <v>2210</v>
      </c>
      <c r="C72" s="78">
        <v>205977.72</v>
      </c>
      <c r="D72" s="79"/>
    </row>
    <row r="73" spans="1:4" ht="18" hidden="1">
      <c r="A73" s="10" t="s">
        <v>45</v>
      </c>
      <c r="B73" s="27">
        <v>2210</v>
      </c>
      <c r="C73" s="78"/>
      <c r="D73" s="79"/>
    </row>
    <row r="74" spans="1:4" ht="18" hidden="1">
      <c r="A74" s="10" t="s">
        <v>43</v>
      </c>
      <c r="B74" s="27">
        <v>2210</v>
      </c>
      <c r="C74" s="78"/>
      <c r="D74" s="79"/>
    </row>
    <row r="75" spans="1:4" ht="18" hidden="1">
      <c r="A75" s="10" t="s">
        <v>42</v>
      </c>
      <c r="B75" s="27">
        <v>2210</v>
      </c>
      <c r="C75" s="78"/>
      <c r="D75" s="79"/>
    </row>
    <row r="76" spans="1:4" ht="18" hidden="1">
      <c r="A76" s="10" t="s">
        <v>44</v>
      </c>
      <c r="B76" s="16">
        <v>2210</v>
      </c>
      <c r="C76" s="78"/>
      <c r="D76" s="79"/>
    </row>
    <row r="77" spans="1:4" ht="18" hidden="1">
      <c r="A77" s="69"/>
      <c r="B77" s="70"/>
      <c r="C77" s="78"/>
      <c r="D77" s="79"/>
    </row>
    <row r="78" spans="1:4" ht="18">
      <c r="A78" s="10" t="s">
        <v>65</v>
      </c>
      <c r="B78" s="16">
        <v>2240</v>
      </c>
      <c r="C78" s="82">
        <v>109705.8</v>
      </c>
      <c r="D78" s="83"/>
    </row>
    <row r="79" spans="1:4" ht="18">
      <c r="A79" s="98"/>
      <c r="B79" s="99"/>
      <c r="C79" s="80">
        <f>SUM(C69:D78)</f>
        <v>340675.77</v>
      </c>
      <c r="D79" s="81"/>
    </row>
    <row r="81" spans="1:4" ht="38.25" hidden="1" customHeight="1">
      <c r="A81" s="66" t="s">
        <v>52</v>
      </c>
      <c r="B81" s="84"/>
      <c r="C81" s="84"/>
      <c r="D81" s="84"/>
    </row>
  </sheetData>
  <mergeCells count="33">
    <mergeCell ref="C70:D70"/>
    <mergeCell ref="C71:D71"/>
    <mergeCell ref="A77:B77"/>
    <mergeCell ref="C77:D77"/>
    <mergeCell ref="A79:B79"/>
    <mergeCell ref="C79:D79"/>
    <mergeCell ref="C72:D72"/>
    <mergeCell ref="C73:D73"/>
    <mergeCell ref="C74:D74"/>
    <mergeCell ref="C75:D75"/>
    <mergeCell ref="C76:D76"/>
    <mergeCell ref="C78:D78"/>
    <mergeCell ref="C65:D65"/>
    <mergeCell ref="C66:D66"/>
    <mergeCell ref="C67:D67"/>
    <mergeCell ref="C68:D68"/>
    <mergeCell ref="C69:D69"/>
    <mergeCell ref="A81:D81"/>
    <mergeCell ref="C59:D59"/>
    <mergeCell ref="A3:D3"/>
    <mergeCell ref="A2:D2"/>
    <mergeCell ref="A5:D5"/>
    <mergeCell ref="A27:D27"/>
    <mergeCell ref="A40:D40"/>
    <mergeCell ref="C58:D58"/>
    <mergeCell ref="A55:D55"/>
    <mergeCell ref="A57:B57"/>
    <mergeCell ref="C57:D57"/>
    <mergeCell ref="C60:D60"/>
    <mergeCell ref="C61:D61"/>
    <mergeCell ref="C62:D62"/>
    <mergeCell ref="C63:D63"/>
    <mergeCell ref="C64:D6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2:I78"/>
  <sheetViews>
    <sheetView topLeftCell="A23" workbookViewId="0">
      <selection activeCell="I86" sqref="I86"/>
    </sheetView>
  </sheetViews>
  <sheetFormatPr defaultRowHeight="14.4"/>
  <cols>
    <col min="1" max="1" width="40.88671875" style="3" customWidth="1"/>
    <col min="2" max="2" width="9.6640625" style="1" customWidth="1"/>
    <col min="3" max="3" width="17.6640625" customWidth="1"/>
    <col min="4" max="4" width="15" customWidth="1"/>
    <col min="5" max="5" width="10.88671875" hidden="1" customWidth="1"/>
    <col min="6" max="6" width="10.6640625" customWidth="1"/>
  </cols>
  <sheetData>
    <row r="2" spans="1:7" ht="57" customHeight="1">
      <c r="A2" s="64" t="s">
        <v>69</v>
      </c>
      <c r="B2" s="65"/>
      <c r="C2" s="65"/>
      <c r="D2" s="65"/>
    </row>
    <row r="3" spans="1:7" ht="57" customHeight="1">
      <c r="A3" s="75" t="s">
        <v>68</v>
      </c>
      <c r="B3" s="76"/>
      <c r="C3" s="76"/>
      <c r="D3" s="76"/>
    </row>
    <row r="4" spans="1:7" ht="18">
      <c r="A4" s="5"/>
      <c r="B4" s="6"/>
      <c r="C4" s="7"/>
      <c r="D4" s="7"/>
    </row>
    <row r="5" spans="1:7" ht="45" customHeight="1">
      <c r="A5" s="73" t="s">
        <v>23</v>
      </c>
      <c r="B5" s="74"/>
      <c r="C5" s="74"/>
      <c r="D5" s="74"/>
    </row>
    <row r="6" spans="1:7" s="2" customFormat="1" ht="72.75" customHeight="1">
      <c r="A6" s="8" t="s">
        <v>0</v>
      </c>
      <c r="B6" s="8" t="s">
        <v>1</v>
      </c>
      <c r="C6" s="9" t="s">
        <v>22</v>
      </c>
      <c r="D6" s="9" t="s">
        <v>16</v>
      </c>
    </row>
    <row r="7" spans="1:7" s="2" customFormat="1" ht="18">
      <c r="A7" s="20" t="s">
        <v>21</v>
      </c>
      <c r="B7" s="15">
        <v>2111</v>
      </c>
      <c r="C7" s="38">
        <v>2265650</v>
      </c>
      <c r="D7" s="38">
        <v>2046657.6</v>
      </c>
      <c r="E7" s="24">
        <f>C7-D7</f>
        <v>218992.39999999991</v>
      </c>
      <c r="F7" s="24"/>
    </row>
    <row r="8" spans="1:7" s="2" customFormat="1" ht="18">
      <c r="A8" s="20" t="s">
        <v>40</v>
      </c>
      <c r="B8" s="15">
        <v>2120</v>
      </c>
      <c r="C8" s="38">
        <v>515270</v>
      </c>
      <c r="D8" s="38">
        <v>463143.43</v>
      </c>
      <c r="E8" s="24">
        <f t="shared" ref="E8:E25" si="0">C8-D8</f>
        <v>52126.570000000007</v>
      </c>
      <c r="F8" s="24"/>
    </row>
    <row r="9" spans="1:7" ht="35.4">
      <c r="A9" s="10" t="s">
        <v>2</v>
      </c>
      <c r="B9" s="15">
        <v>2210</v>
      </c>
      <c r="C9" s="40">
        <v>120125</v>
      </c>
      <c r="D9" s="40">
        <v>101077.75</v>
      </c>
      <c r="E9" s="24">
        <f t="shared" si="0"/>
        <v>19047.25</v>
      </c>
      <c r="F9" s="24"/>
    </row>
    <row r="10" spans="1:7" ht="18">
      <c r="A10" s="10" t="s">
        <v>3</v>
      </c>
      <c r="B10" s="15">
        <v>2230</v>
      </c>
      <c r="C10" s="40">
        <v>12260</v>
      </c>
      <c r="D10" s="40">
        <v>8015.72</v>
      </c>
      <c r="E10" s="24">
        <f t="shared" si="0"/>
        <v>4244.28</v>
      </c>
      <c r="F10" s="24"/>
      <c r="G10" s="4"/>
    </row>
    <row r="11" spans="1:7" ht="35.4">
      <c r="A11" s="10" t="s">
        <v>4</v>
      </c>
      <c r="B11" s="15">
        <v>2240</v>
      </c>
      <c r="C11" s="40">
        <v>827625.28</v>
      </c>
      <c r="D11" s="40">
        <v>767392.59</v>
      </c>
      <c r="E11" s="24">
        <f t="shared" si="0"/>
        <v>60232.690000000061</v>
      </c>
      <c r="F11" s="24"/>
    </row>
    <row r="12" spans="1:7" ht="35.4">
      <c r="A12" s="10" t="s">
        <v>55</v>
      </c>
      <c r="B12" s="15">
        <v>2220</v>
      </c>
      <c r="C12" s="40"/>
      <c r="D12" s="40"/>
      <c r="E12" s="24">
        <f t="shared" si="0"/>
        <v>0</v>
      </c>
      <c r="F12" s="24"/>
    </row>
    <row r="13" spans="1:7" ht="18">
      <c r="A13" s="10" t="s">
        <v>5</v>
      </c>
      <c r="B13" s="15">
        <v>2271</v>
      </c>
      <c r="C13" s="40"/>
      <c r="D13" s="40"/>
      <c r="E13" s="24">
        <f t="shared" si="0"/>
        <v>0</v>
      </c>
      <c r="F13" s="24"/>
    </row>
    <row r="14" spans="1:7" ht="35.4">
      <c r="A14" s="10" t="s">
        <v>6</v>
      </c>
      <c r="B14" s="15">
        <v>2272</v>
      </c>
      <c r="C14" s="40">
        <v>1630</v>
      </c>
      <c r="D14" s="40">
        <v>1331.2</v>
      </c>
      <c r="E14" s="24">
        <f t="shared" si="0"/>
        <v>298.79999999999995</v>
      </c>
      <c r="F14" s="24"/>
    </row>
    <row r="15" spans="1:7" ht="18">
      <c r="A15" s="10" t="s">
        <v>7</v>
      </c>
      <c r="B15" s="15">
        <v>2273</v>
      </c>
      <c r="C15" s="40">
        <v>12175</v>
      </c>
      <c r="D15" s="40">
        <v>8993.9</v>
      </c>
      <c r="E15" s="24">
        <f t="shared" si="0"/>
        <v>3181.1000000000004</v>
      </c>
      <c r="F15" s="24"/>
    </row>
    <row r="16" spans="1:7" ht="18">
      <c r="A16" s="10" t="s">
        <v>8</v>
      </c>
      <c r="B16" s="15">
        <v>2274</v>
      </c>
      <c r="C16" s="40">
        <v>900</v>
      </c>
      <c r="D16" s="40">
        <v>562.47</v>
      </c>
      <c r="E16" s="24">
        <f t="shared" si="0"/>
        <v>337.53</v>
      </c>
      <c r="F16" s="24"/>
    </row>
    <row r="17" spans="1:9" ht="18">
      <c r="A17" s="10" t="s">
        <v>9</v>
      </c>
      <c r="B17" s="15">
        <v>2275</v>
      </c>
      <c r="C17" s="40">
        <v>316860</v>
      </c>
      <c r="D17" s="40">
        <v>316860</v>
      </c>
      <c r="E17" s="24">
        <f t="shared" si="0"/>
        <v>0</v>
      </c>
      <c r="F17" s="24"/>
    </row>
    <row r="18" spans="1:9" ht="34.5" customHeight="1">
      <c r="A18" s="10" t="s">
        <v>10</v>
      </c>
      <c r="B18" s="15">
        <v>2282</v>
      </c>
      <c r="C18" s="40">
        <v>3450</v>
      </c>
      <c r="D18" s="40">
        <v>3447.7</v>
      </c>
      <c r="E18" s="24">
        <f t="shared" si="0"/>
        <v>2.3000000000001819</v>
      </c>
      <c r="F18" s="24"/>
    </row>
    <row r="19" spans="1:9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9" ht="15.75" customHeight="1">
      <c r="A20" s="10" t="s">
        <v>14</v>
      </c>
      <c r="B20" s="15">
        <v>2800</v>
      </c>
      <c r="C20" s="40">
        <v>10060</v>
      </c>
      <c r="D20" s="40">
        <v>10057.969999999999</v>
      </c>
      <c r="E20" s="24">
        <f t="shared" si="0"/>
        <v>2.0300000000006548</v>
      </c>
      <c r="F20" s="24"/>
    </row>
    <row r="21" spans="1:9" ht="38.25" customHeight="1">
      <c r="A21" s="10" t="s">
        <v>11</v>
      </c>
      <c r="B21" s="15">
        <v>3110</v>
      </c>
      <c r="C21" s="40">
        <v>74500</v>
      </c>
      <c r="D21" s="40">
        <v>37999</v>
      </c>
      <c r="E21" s="24">
        <f t="shared" si="0"/>
        <v>36501</v>
      </c>
      <c r="F21" s="24"/>
      <c r="H21" s="7"/>
    </row>
    <row r="22" spans="1:9" ht="35.4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  <c r="I22" t="s">
        <v>18</v>
      </c>
    </row>
    <row r="23" spans="1:9" ht="35.4">
      <c r="A23" s="10" t="s">
        <v>20</v>
      </c>
      <c r="B23" s="15">
        <v>3132</v>
      </c>
      <c r="C23" s="40"/>
      <c r="D23" s="40"/>
      <c r="E23" s="24">
        <f t="shared" si="0"/>
        <v>0</v>
      </c>
      <c r="F23" s="24"/>
    </row>
    <row r="24" spans="1:9" ht="35.4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9" ht="17.399999999999999">
      <c r="A25" s="10" t="s">
        <v>12</v>
      </c>
      <c r="B25" s="11"/>
      <c r="C25" s="43">
        <f>SUM(C7:C24)</f>
        <v>4160505.2800000003</v>
      </c>
      <c r="D25" s="43">
        <f>SUM(D7:D24)</f>
        <v>3765539.330000001</v>
      </c>
      <c r="E25" s="24">
        <f t="shared" si="0"/>
        <v>394965.94999999925</v>
      </c>
      <c r="F25" s="24"/>
    </row>
    <row r="26" spans="1:9" ht="18">
      <c r="A26" s="5"/>
      <c r="B26" s="6"/>
      <c r="C26" s="7"/>
      <c r="D26" s="7"/>
    </row>
    <row r="27" spans="1:9" ht="30" customHeight="1">
      <c r="A27" s="64" t="s">
        <v>24</v>
      </c>
      <c r="B27" s="68"/>
      <c r="C27" s="68"/>
      <c r="D27" s="68"/>
    </row>
    <row r="28" spans="1:9">
      <c r="D28" s="25"/>
    </row>
    <row r="29" spans="1:9" ht="69.599999999999994">
      <c r="A29" s="14" t="s">
        <v>0</v>
      </c>
      <c r="B29" s="14" t="s">
        <v>1</v>
      </c>
      <c r="C29" s="9" t="s">
        <v>22</v>
      </c>
      <c r="D29" s="9" t="s">
        <v>17</v>
      </c>
    </row>
    <row r="30" spans="1:9" ht="35.4" hidden="1">
      <c r="A30" s="10" t="s">
        <v>2</v>
      </c>
      <c r="B30" s="16">
        <v>2210</v>
      </c>
      <c r="C30" s="12">
        <v>0</v>
      </c>
      <c r="D30" s="12"/>
      <c r="F30" s="24"/>
    </row>
    <row r="31" spans="1:9" ht="35.4">
      <c r="A31" s="10" t="s">
        <v>2</v>
      </c>
      <c r="B31" s="16">
        <v>2210</v>
      </c>
      <c r="C31" s="12">
        <v>3000</v>
      </c>
      <c r="D31" s="12"/>
      <c r="F31" s="24"/>
    </row>
    <row r="32" spans="1:9" ht="18">
      <c r="A32" s="11" t="s">
        <v>3</v>
      </c>
      <c r="B32" s="16">
        <v>2230</v>
      </c>
      <c r="C32" s="19">
        <v>2614</v>
      </c>
      <c r="D32" s="32">
        <v>2613.5</v>
      </c>
      <c r="F32" s="24"/>
    </row>
    <row r="33" spans="1:6" ht="18" hidden="1">
      <c r="A33" s="11" t="s">
        <v>4</v>
      </c>
      <c r="B33" s="16">
        <v>2240</v>
      </c>
      <c r="C33" s="19"/>
      <c r="D33" s="19"/>
      <c r="F33" s="24"/>
    </row>
    <row r="34" spans="1:6" ht="18" hidden="1">
      <c r="A34" s="10" t="s">
        <v>14</v>
      </c>
      <c r="B34" s="16">
        <v>2800</v>
      </c>
      <c r="C34" s="19"/>
      <c r="D34" s="19"/>
      <c r="F34" s="24"/>
    </row>
    <row r="35" spans="1:6" ht="52.8" hidden="1">
      <c r="A35" s="10" t="s">
        <v>11</v>
      </c>
      <c r="B35" s="16">
        <v>3110</v>
      </c>
      <c r="C35" s="19"/>
      <c r="D35" s="19"/>
      <c r="F35" s="24"/>
    </row>
    <row r="36" spans="1:6" ht="18" hidden="1">
      <c r="A36" s="17" t="s">
        <v>15</v>
      </c>
      <c r="B36" s="18">
        <v>3132</v>
      </c>
      <c r="C36" s="19"/>
      <c r="D36" s="19"/>
      <c r="F36" s="24"/>
    </row>
    <row r="37" spans="1:6" ht="18">
      <c r="A37" s="10" t="s">
        <v>12</v>
      </c>
      <c r="B37" s="16"/>
      <c r="C37" s="33">
        <f>SUM(C30:C36)</f>
        <v>5614</v>
      </c>
      <c r="D37" s="33">
        <f>SUM(D30:D36)</f>
        <v>2613.5</v>
      </c>
      <c r="F37" s="24"/>
    </row>
    <row r="38" spans="1:6">
      <c r="A38" s="1"/>
      <c r="B38"/>
      <c r="C38" s="4"/>
      <c r="D38" s="4"/>
    </row>
    <row r="39" spans="1:6">
      <c r="A39" s="1"/>
      <c r="B39"/>
      <c r="C39" s="4"/>
      <c r="D39" s="4"/>
    </row>
    <row r="40" spans="1:6" ht="36.75" customHeight="1">
      <c r="A40" s="66" t="s">
        <v>25</v>
      </c>
      <c r="B40" s="84"/>
      <c r="C40" s="84"/>
      <c r="D40" s="84"/>
    </row>
    <row r="41" spans="1:6">
      <c r="A41" s="1"/>
      <c r="B41"/>
      <c r="C41" s="4"/>
      <c r="D41" s="4"/>
    </row>
    <row r="42" spans="1:6" ht="69.599999999999994">
      <c r="A42" s="14" t="s">
        <v>0</v>
      </c>
      <c r="B42" s="14" t="s">
        <v>1</v>
      </c>
      <c r="C42" s="9" t="s">
        <v>22</v>
      </c>
      <c r="D42" s="9" t="s">
        <v>17</v>
      </c>
    </row>
    <row r="43" spans="1:6" ht="35.4" hidden="1">
      <c r="A43" s="10" t="s">
        <v>2</v>
      </c>
      <c r="B43" s="16">
        <v>2210</v>
      </c>
      <c r="C43" s="29"/>
      <c r="D43" s="29"/>
      <c r="F43" s="24"/>
    </row>
    <row r="44" spans="1:6" ht="18">
      <c r="A44" s="11" t="s">
        <v>3</v>
      </c>
      <c r="B44" s="16">
        <v>2230</v>
      </c>
      <c r="C44" s="32"/>
      <c r="D44" s="32"/>
      <c r="F44" s="24"/>
    </row>
    <row r="45" spans="1:6" ht="18" hidden="1">
      <c r="A45" s="11" t="s">
        <v>4</v>
      </c>
      <c r="B45" s="16">
        <v>2240</v>
      </c>
      <c r="C45" s="32"/>
      <c r="D45" s="32"/>
      <c r="F45" s="24"/>
    </row>
    <row r="46" spans="1:6" ht="18" hidden="1">
      <c r="A46" s="10" t="s">
        <v>9</v>
      </c>
      <c r="B46" s="27">
        <v>2275</v>
      </c>
      <c r="C46" s="32"/>
      <c r="D46" s="32"/>
      <c r="F46" s="24"/>
    </row>
    <row r="47" spans="1:6" ht="18" hidden="1">
      <c r="A47" s="10" t="s">
        <v>14</v>
      </c>
      <c r="B47" s="16">
        <v>2800</v>
      </c>
      <c r="C47" s="32"/>
      <c r="D47" s="32"/>
      <c r="F47" s="24"/>
    </row>
    <row r="48" spans="1:6" ht="52.8" hidden="1">
      <c r="A48" s="10" t="s">
        <v>11</v>
      </c>
      <c r="B48" s="16">
        <v>3110</v>
      </c>
      <c r="C48" s="32"/>
      <c r="D48" s="32"/>
      <c r="F48" s="24"/>
    </row>
    <row r="49" spans="1:6" ht="18" hidden="1">
      <c r="A49" s="17" t="s">
        <v>15</v>
      </c>
      <c r="B49" s="18">
        <v>3132</v>
      </c>
      <c r="C49" s="19"/>
      <c r="D49" s="19"/>
      <c r="F49" s="24"/>
    </row>
    <row r="50" spans="1:6" ht="35.4">
      <c r="A50" s="10" t="s">
        <v>2</v>
      </c>
      <c r="B50" s="46">
        <v>2210</v>
      </c>
      <c r="C50" s="19">
        <v>25779.86</v>
      </c>
      <c r="D50" s="19">
        <v>25779.86</v>
      </c>
      <c r="F50" s="24"/>
    </row>
    <row r="51" spans="1:6" ht="18">
      <c r="A51" s="10" t="s">
        <v>12</v>
      </c>
      <c r="B51" s="16"/>
      <c r="C51" s="33">
        <f>SUM(C44:C50)</f>
        <v>25779.86</v>
      </c>
      <c r="D51" s="33">
        <f>SUM(D44:D50)</f>
        <v>25779.86</v>
      </c>
      <c r="F51" s="24"/>
    </row>
    <row r="52" spans="1:6" ht="18">
      <c r="A52" s="5"/>
      <c r="B52" s="23"/>
      <c r="C52" s="30"/>
      <c r="D52" s="30"/>
      <c r="F52" s="24"/>
    </row>
    <row r="53" spans="1:6" ht="18">
      <c r="A53" s="5"/>
      <c r="B53" s="23"/>
      <c r="C53" s="30"/>
      <c r="D53" s="30"/>
      <c r="F53" s="24"/>
    </row>
    <row r="56" spans="1:6" ht="34.5" customHeight="1">
      <c r="A56" s="66" t="s">
        <v>53</v>
      </c>
      <c r="B56" s="67"/>
      <c r="C56" s="67"/>
      <c r="D56" s="67"/>
    </row>
    <row r="58" spans="1:6" ht="17.399999999999999">
      <c r="A58" s="61" t="s">
        <v>26</v>
      </c>
      <c r="B58" s="62"/>
      <c r="C58" s="63" t="s">
        <v>27</v>
      </c>
      <c r="D58" s="62"/>
    </row>
    <row r="59" spans="1:6" ht="18" hidden="1">
      <c r="A59" s="10" t="s">
        <v>35</v>
      </c>
      <c r="B59" s="27">
        <v>2210</v>
      </c>
      <c r="C59" s="60"/>
      <c r="D59" s="60"/>
    </row>
    <row r="60" spans="1:6" ht="18" hidden="1">
      <c r="A60" s="10" t="s">
        <v>29</v>
      </c>
      <c r="B60" s="27">
        <v>2210</v>
      </c>
      <c r="C60" s="85"/>
      <c r="D60" s="86"/>
    </row>
    <row r="61" spans="1:6" ht="18" hidden="1">
      <c r="A61" s="10" t="s">
        <v>32</v>
      </c>
      <c r="B61" s="27">
        <v>2210</v>
      </c>
      <c r="C61" s="71"/>
      <c r="D61" s="72"/>
    </row>
    <row r="62" spans="1:6" ht="18" hidden="1">
      <c r="A62" s="10" t="s">
        <v>37</v>
      </c>
      <c r="B62" s="28">
        <v>3110.221</v>
      </c>
      <c r="C62" s="71"/>
      <c r="D62" s="72"/>
    </row>
    <row r="63" spans="1:6" ht="18" hidden="1">
      <c r="A63" s="10" t="s">
        <v>28</v>
      </c>
      <c r="B63" s="27">
        <v>2210</v>
      </c>
      <c r="C63" s="71"/>
      <c r="D63" s="72"/>
    </row>
    <row r="64" spans="1:6" ht="18" hidden="1">
      <c r="A64" s="10" t="s">
        <v>30</v>
      </c>
      <c r="B64" s="27">
        <v>2210</v>
      </c>
      <c r="C64" s="71"/>
      <c r="D64" s="72"/>
    </row>
    <row r="65" spans="1:4" ht="18" hidden="1">
      <c r="A65" s="10" t="s">
        <v>36</v>
      </c>
      <c r="B65" s="27">
        <v>2210</v>
      </c>
      <c r="C65" s="71"/>
      <c r="D65" s="72"/>
    </row>
    <row r="66" spans="1:4" ht="18" hidden="1">
      <c r="A66" s="10" t="s">
        <v>31</v>
      </c>
      <c r="B66" s="27">
        <v>3110</v>
      </c>
      <c r="C66" s="71"/>
      <c r="D66" s="72"/>
    </row>
    <row r="67" spans="1:4" ht="18" hidden="1">
      <c r="A67" s="10" t="s">
        <v>33</v>
      </c>
      <c r="B67" s="27">
        <v>2210</v>
      </c>
      <c r="C67" s="71"/>
      <c r="D67" s="72"/>
    </row>
    <row r="68" spans="1:4" ht="18" hidden="1">
      <c r="A68" s="10" t="s">
        <v>34</v>
      </c>
      <c r="B68" s="27">
        <v>2210</v>
      </c>
      <c r="C68" s="71"/>
      <c r="D68" s="72"/>
    </row>
    <row r="69" spans="1:4" ht="18">
      <c r="A69" s="10" t="s">
        <v>46</v>
      </c>
      <c r="B69" s="27">
        <v>2240</v>
      </c>
      <c r="C69" s="71"/>
      <c r="D69" s="72"/>
    </row>
    <row r="70" spans="1:4" ht="18">
      <c r="A70" s="10" t="s">
        <v>45</v>
      </c>
      <c r="B70" s="27">
        <v>2210</v>
      </c>
      <c r="C70" s="100"/>
      <c r="D70" s="101"/>
    </row>
    <row r="71" spans="1:4" ht="52.8">
      <c r="A71" s="10" t="s">
        <v>63</v>
      </c>
      <c r="B71" s="27">
        <v>2210</v>
      </c>
      <c r="C71" s="100">
        <v>25779.86</v>
      </c>
      <c r="D71" s="101"/>
    </row>
    <row r="72" spans="1:4" ht="18">
      <c r="A72" s="10" t="s">
        <v>38</v>
      </c>
      <c r="B72" s="27">
        <v>2230</v>
      </c>
      <c r="C72" s="78"/>
      <c r="D72" s="79"/>
    </row>
    <row r="73" spans="1:4" ht="18" hidden="1">
      <c r="A73" s="10" t="s">
        <v>45</v>
      </c>
      <c r="B73" s="27">
        <v>2210</v>
      </c>
      <c r="C73" s="78"/>
      <c r="D73" s="79"/>
    </row>
    <row r="74" spans="1:4" ht="18" hidden="1">
      <c r="A74" s="10" t="s">
        <v>43</v>
      </c>
      <c r="B74" s="27">
        <v>2210</v>
      </c>
      <c r="C74" s="78"/>
      <c r="D74" s="79"/>
    </row>
    <row r="75" spans="1:4" ht="18" hidden="1">
      <c r="A75" s="10" t="s">
        <v>42</v>
      </c>
      <c r="B75" s="27">
        <v>2210</v>
      </c>
      <c r="C75" s="78"/>
      <c r="D75" s="79"/>
    </row>
    <row r="76" spans="1:4" ht="18" hidden="1">
      <c r="A76" s="10" t="s">
        <v>44</v>
      </c>
      <c r="B76" s="16">
        <v>2210</v>
      </c>
      <c r="C76" s="78"/>
      <c r="D76" s="79"/>
    </row>
    <row r="77" spans="1:4" ht="18" hidden="1">
      <c r="A77" s="69"/>
      <c r="B77" s="70"/>
      <c r="C77" s="78"/>
      <c r="D77" s="79"/>
    </row>
    <row r="78" spans="1:4" ht="18">
      <c r="A78" s="69"/>
      <c r="B78" s="70"/>
      <c r="C78" s="80">
        <f>SUM(C59:D77)</f>
        <v>25779.86</v>
      </c>
      <c r="D78" s="81"/>
    </row>
  </sheetData>
  <mergeCells count="30">
    <mergeCell ref="C68:D68"/>
    <mergeCell ref="C69:D69"/>
    <mergeCell ref="C72:D72"/>
    <mergeCell ref="C73:D73"/>
    <mergeCell ref="A78:B78"/>
    <mergeCell ref="C78:D78"/>
    <mergeCell ref="C74:D74"/>
    <mergeCell ref="C75:D75"/>
    <mergeCell ref="C76:D76"/>
    <mergeCell ref="A77:B77"/>
    <mergeCell ref="C77:D77"/>
    <mergeCell ref="C70:D70"/>
    <mergeCell ref="C71:D71"/>
    <mergeCell ref="C63:D63"/>
    <mergeCell ref="C64:D64"/>
    <mergeCell ref="C65:D65"/>
    <mergeCell ref="C66:D66"/>
    <mergeCell ref="C67:D67"/>
    <mergeCell ref="A2:D2"/>
    <mergeCell ref="A5:D5"/>
    <mergeCell ref="A27:D27"/>
    <mergeCell ref="A40:D40"/>
    <mergeCell ref="A58:B58"/>
    <mergeCell ref="C58:D58"/>
    <mergeCell ref="A56:D56"/>
    <mergeCell ref="C60:D60"/>
    <mergeCell ref="C61:D61"/>
    <mergeCell ref="C62:D62"/>
    <mergeCell ref="A3:D3"/>
    <mergeCell ref="C59:D5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68"/>
  <sheetViews>
    <sheetView workbookViewId="0">
      <selection activeCell="M8" sqref="M8"/>
    </sheetView>
  </sheetViews>
  <sheetFormatPr defaultRowHeight="14.4"/>
  <sheetData>
    <row r="2" spans="1:1" ht="17.399999999999999">
      <c r="A2" s="6"/>
    </row>
    <row r="44" spans="4:4">
      <c r="D44">
        <f>C57+C70</f>
        <v>870</v>
      </c>
    </row>
    <row r="45" spans="4:4">
      <c r="D45">
        <f>C68</f>
        <v>13388.91</v>
      </c>
    </row>
    <row r="49" spans="1:4">
      <c r="D49">
        <f>C64</f>
        <v>7842.05</v>
      </c>
    </row>
    <row r="53" spans="1:4" ht="17.399999999999999">
      <c r="A53" s="6" t="s">
        <v>50</v>
      </c>
    </row>
    <row r="54" spans="1:4" ht="17.399999999999999">
      <c r="A54" s="6" t="s">
        <v>51</v>
      </c>
    </row>
    <row r="57" spans="1:4">
      <c r="C57">
        <f>600+270</f>
        <v>870</v>
      </c>
    </row>
    <row r="64" spans="1:4">
      <c r="C64">
        <v>7842.05</v>
      </c>
    </row>
    <row r="68" spans="3:3">
      <c r="C68">
        <v>13388.91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Д.Надіївський ліцей </vt:lpstr>
      <vt:lpstr>Попельнастівський ліцей </vt:lpstr>
      <vt:lpstr>Куколівський  ліцей</vt:lpstr>
      <vt:lpstr>Олександрівський ліцей </vt:lpstr>
      <vt:lpstr>Ульянівський ліцей </vt:lpstr>
      <vt:lpstr>Ч.Кам"янський ліцей</vt:lpstr>
      <vt:lpstr>Щасливська філія</vt:lpstr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2021-07-08T07:27:39Z</cp:lastPrinted>
  <dcterms:created xsi:type="dcterms:W3CDTF">2017-11-02T06:22:39Z</dcterms:created>
  <dcterms:modified xsi:type="dcterms:W3CDTF">2023-01-13T05:44:48Z</dcterms:modified>
</cp:coreProperties>
</file>